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9630" windowHeight="3675"/>
  </bookViews>
  <sheets>
    <sheet name="Special &amp; Skill Points" sheetId="8" r:id="rId1"/>
    <sheet name="Skill point placement" sheetId="5" r:id="rId2"/>
    <sheet name="Perks" sheetId="6" r:id="rId3"/>
    <sheet name="Skill Books" sheetId="3" r:id="rId4"/>
    <sheet name="DMoney Vending Machine Holotape" sheetId="2" r:id="rId5"/>
    <sheet name="Madre Playing Cards" sheetId="9" r:id="rId6"/>
  </sheets>
  <calcPr calcId="125725"/>
</workbook>
</file>

<file path=xl/calcChain.xml><?xml version="1.0" encoding="utf-8"?>
<calcChain xmlns="http://schemas.openxmlformats.org/spreadsheetml/2006/main">
  <c r="S8" i="8"/>
  <c r="S4"/>
  <c r="U4" s="1"/>
  <c r="S3"/>
  <c r="C28"/>
  <c r="C27"/>
  <c r="C26"/>
  <c r="C24"/>
  <c r="C23"/>
  <c r="C21"/>
  <c r="C16"/>
  <c r="M16"/>
  <c r="G25"/>
  <c r="F16" i="5"/>
  <c r="H16" s="1"/>
  <c r="L15"/>
  <c r="L14"/>
  <c r="L13"/>
  <c r="L12"/>
  <c r="L11"/>
  <c r="L10"/>
  <c r="L9"/>
  <c r="L8"/>
  <c r="L7"/>
  <c r="L6"/>
  <c r="L5"/>
  <c r="L4"/>
  <c r="L3"/>
  <c r="S28" i="8"/>
  <c r="S27"/>
  <c r="S26"/>
  <c r="S25"/>
  <c r="S24"/>
  <c r="S23"/>
  <c r="S22"/>
  <c r="S21"/>
  <c r="S20"/>
  <c r="S19"/>
  <c r="S18"/>
  <c r="S17"/>
  <c r="S16"/>
  <c r="J24" i="5"/>
  <c r="P30" i="8"/>
  <c r="J20" i="5"/>
  <c r="O28" i="8"/>
  <c r="O27"/>
  <c r="O26"/>
  <c r="O25"/>
  <c r="O24"/>
  <c r="O23"/>
  <c r="O22"/>
  <c r="O21"/>
  <c r="O20"/>
  <c r="O19"/>
  <c r="O18"/>
  <c r="O17"/>
  <c r="O16"/>
  <c r="G28"/>
  <c r="G27"/>
  <c r="G26"/>
  <c r="G24"/>
  <c r="G23"/>
  <c r="G22"/>
  <c r="G21"/>
  <c r="G20"/>
  <c r="G19"/>
  <c r="G18"/>
  <c r="G17"/>
  <c r="G16"/>
  <c r="U9"/>
  <c r="U7"/>
  <c r="J30" s="1"/>
  <c r="U6"/>
  <c r="U5"/>
  <c r="U3"/>
  <c r="C22" s="1"/>
  <c r="U8"/>
  <c r="C25" s="1"/>
  <c r="C11"/>
  <c r="K16"/>
  <c r="K17"/>
  <c r="K18"/>
  <c r="K19"/>
  <c r="K20"/>
  <c r="K21"/>
  <c r="K22"/>
  <c r="K23"/>
  <c r="K24"/>
  <c r="K25"/>
  <c r="K26"/>
  <c r="K27"/>
  <c r="K28"/>
  <c r="C19" l="1"/>
  <c r="C20"/>
  <c r="C18"/>
  <c r="C17"/>
  <c r="U30"/>
  <c r="J18" i="5" s="1"/>
  <c r="J22" s="1"/>
  <c r="M17" i="8"/>
  <c r="M19"/>
  <c r="M21"/>
  <c r="M23"/>
  <c r="M25"/>
  <c r="M27"/>
  <c r="M18"/>
  <c r="M20"/>
  <c r="M22"/>
  <c r="M24"/>
  <c r="M26"/>
  <c r="M28"/>
  <c r="Q17"/>
  <c r="Q19" l="1"/>
  <c r="U19" s="1"/>
  <c r="Q26" s="1"/>
  <c r="U26" s="1"/>
  <c r="Q23"/>
  <c r="U23" s="1"/>
  <c r="Q22"/>
  <c r="U22" s="1"/>
  <c r="Q21"/>
  <c r="Q20"/>
  <c r="U20" s="1"/>
  <c r="Q18"/>
  <c r="Q16"/>
  <c r="U16" s="1"/>
  <c r="U21"/>
  <c r="U17"/>
  <c r="Q27" l="1"/>
  <c r="U27" s="1"/>
  <c r="Q24"/>
  <c r="U24" s="1"/>
  <c r="U18"/>
  <c r="Q25" l="1"/>
  <c r="U25" s="1"/>
  <c r="Q28"/>
  <c r="U28" s="1"/>
  <c r="U12" l="1"/>
  <c r="J26" i="5"/>
</calcChain>
</file>

<file path=xl/sharedStrings.xml><?xml version="1.0" encoding="utf-8"?>
<sst xmlns="http://schemas.openxmlformats.org/spreadsheetml/2006/main" count="894" uniqueCount="715">
  <si>
    <t>Barter</t>
  </si>
  <si>
    <t>Energy Weapons</t>
  </si>
  <si>
    <t>Explosives</t>
  </si>
  <si>
    <t>Guns</t>
  </si>
  <si>
    <t>Lockpick</t>
  </si>
  <si>
    <t>Medicine</t>
  </si>
  <si>
    <t>Melee Weapons</t>
  </si>
  <si>
    <t>Repair</t>
  </si>
  <si>
    <t>Science</t>
  </si>
  <si>
    <t>Sneak</t>
  </si>
  <si>
    <t>Speech</t>
  </si>
  <si>
    <t>Survival</t>
  </si>
  <si>
    <t>Unarmed</t>
  </si>
  <si>
    <t>Skill</t>
  </si>
  <si>
    <t>Tagged</t>
  </si>
  <si>
    <t>Total</t>
  </si>
  <si>
    <t>Goal</t>
  </si>
  <si>
    <t>SPECIAL at Vigor Tester</t>
  </si>
  <si>
    <t>Total (Must = 40)</t>
  </si>
  <si>
    <t>Implant</t>
  </si>
  <si>
    <t>Four Eyes?</t>
  </si>
  <si>
    <t>Small Frame?</t>
  </si>
  <si>
    <t>y</t>
  </si>
  <si>
    <t>Traits</t>
  </si>
  <si>
    <t>Comprehension?</t>
  </si>
  <si>
    <t>Skill books</t>
  </si>
  <si>
    <t>Auto. rifle upgr. internals</t>
  </si>
  <si>
    <t>Puesta Del Sol south (on the roof where you leave dean domino before activating the event)</t>
  </si>
  <si>
    <t>Bear trap fist HD springs</t>
  </si>
  <si>
    <t>Salida del Sol (In switch room where you leave Dog/God near some pipes on the right)</t>
  </si>
  <si>
    <t>Holorifle adv. calibration</t>
  </si>
  <si>
    <t>Puesta Del Sol South (atop the central building, among a pile of Drained Microfusion cells)</t>
  </si>
  <si>
    <t>Holorifle focus optics</t>
  </si>
  <si>
    <t>Salida del Sol North ( Bell tower, along with Super Stimpak code)</t>
  </si>
  <si>
    <t>Holorifle reinf. components</t>
  </si>
  <si>
    <t>Puesta del Sol Switching Station (near the elevator and "Remote Maintenance Terminal")</t>
  </si>
  <si>
    <t>Item</t>
  </si>
  <si>
    <t>Chip Cost</t>
  </si>
  <si>
    <t>Holotape Location</t>
  </si>
  <si>
    <t>Med-X</t>
  </si>
  <si>
    <t>Villa Clinic (2nd floor computer terminal)</t>
  </si>
  <si>
    <t>Rad-X</t>
  </si>
  <si>
    <t>Salida del Sol North on bookshelf near the "Casino lights carry me home" graffiti in a room with a computer</t>
  </si>
  <si>
    <t>RadAway</t>
  </si>
  <si>
    <t>Salida del Sol North, SE area, behind a counter in room with pool-table</t>
  </si>
  <si>
    <t>Stimpak</t>
  </si>
  <si>
    <t>Villa Clinic</t>
  </si>
  <si>
    <t>Super Stimpak</t>
  </si>
  <si>
    <t>Salida del Sol North, Bell tower</t>
  </si>
  <si>
    <t>Weapon Repair Kit</t>
  </si>
  <si>
    <t>Police Station 1F Puesta Del Sol North Service Tunnel by accessing the terminal in the corner(same as Demolition Charge)</t>
  </si>
  <si>
    <t>.357 Magnum (12)</t>
  </si>
  <si>
    <t>Villa Police Station (Science 75)</t>
  </si>
  <si>
    <t>.308 round (Fallout: New Vegas) (20)</t>
  </si>
  <si>
    <t>Villa Police Station male restroom</t>
  </si>
  <si>
    <t>Buffout</t>
  </si>
  <si>
    <t>puesta del sol south ground level just east of the ruined cafe entrance</t>
  </si>
  <si>
    <t>Mentats</t>
  </si>
  <si>
    <t>Steady</t>
  </si>
  <si>
    <t>Police Station Entry (no lock door)</t>
  </si>
  <si>
    <t>Found</t>
  </si>
  <si>
    <t>Big Book of Science</t>
  </si>
  <si>
    <t>Nipton Hall</t>
  </si>
  <si>
    <t>One on the desk in Mayor Joseph B. Steyn's office on the top floor.</t>
  </si>
  <si>
    <t>Brewer's Beer Bootlegging</t>
  </si>
  <si>
    <t>In the cellar all the way in the back room with the sign, on a table to your left.</t>
  </si>
  <si>
    <t>Camp Forlorn Hope</t>
  </si>
  <si>
    <t>In the Command Center, in the far right corner, on the desk. (Must be stolen)</t>
  </si>
  <si>
    <t>REPCONN Headquarters</t>
  </si>
  <si>
    <t>Located on the ground floor through the door next to the radioactive barrel display. There is another door behind the counter you must pick (HARD difficulty) and the book is located on a shelf past the door.</t>
  </si>
  <si>
    <t>HELIOS One</t>
  </si>
  <si>
    <t>Reward for distributing power through the network during That Lucky Old Sun</t>
  </si>
  <si>
    <t>Executive Suites fnvdm</t>
  </si>
  <si>
    <r>
      <t>(</t>
    </r>
    <r>
      <rPr>
        <i/>
        <sz val="11"/>
        <color theme="1"/>
        <rFont val="Calibri"/>
        <family val="2"/>
        <scheme val="minor"/>
      </rPr>
      <t>Dead Money</t>
    </r>
    <r>
      <rPr>
        <sz val="11"/>
        <color theme="1"/>
        <rFont val="Calibri"/>
        <family val="2"/>
        <scheme val="minor"/>
      </rPr>
      <t>) On a bookshelf in Vera's room, which is found in the Executive Suites area of the Sierra Madre Casino.</t>
    </r>
  </si>
  <si>
    <t>Chinese Army: Special Ops Training Manual</t>
  </si>
  <si>
    <t>Goodsprings</t>
  </si>
  <si>
    <t>In the Goodsprings Home inhabited by Trudy and Sunny Smiles, East from the Schoolhouse, on a bookshelf. (Must be stolen)</t>
  </si>
  <si>
    <t>Vault 3</t>
  </si>
  <si>
    <t>Living Quarters, right after you come down the stairs from the recreation area. Through the 50 Lock/Security door. Turn right on the 2nd shelf.</t>
  </si>
  <si>
    <t>NCR Sharecropper Farms</t>
  </si>
  <si>
    <t>On some papers, by the corner desk inside the Sharecropper Barracks near the four water towers in the NE corner of the fenced in area. (Must be stolen)</t>
  </si>
  <si>
    <t>Camp Searchlight</t>
  </si>
  <si>
    <t>In the East Chapel, down in the Gecko-filled basement, on the floor at the foot of some metal shelves.</t>
  </si>
  <si>
    <t>Puesta del Sol Switching Station fnvdm</t>
  </si>
  <si>
    <t>(Dead Money) In the eastern most room of the switching station there is a huge machine on the south side of the room. The book is located on the catwalk that runs around the machine. Its the only portion of catwalk in this room that you have to jump to.</t>
  </si>
  <si>
    <t>D.C. Journal of Internal Medicine</t>
  </si>
  <si>
    <t>Followers Safehouse</t>
  </si>
  <si>
    <t>In the bedside table, in the second room.</t>
  </si>
  <si>
    <t>Mesquite Mountains Crater</t>
  </si>
  <si>
    <t>Inside Hell's Motel, below the globe with a hat, on the table with the radio and repair kit.</t>
  </si>
  <si>
    <t>Upstairs in the main building, lying on a bed in the same room with the east terminal password. (Head to the right from main entrance, through the pool room, and right up the stairs.)</t>
  </si>
  <si>
    <t>Novac</t>
  </si>
  <si>
    <t>In the middle of the queen-sized bed, inside Ranger Andy's bungalow. (Must be stolen)</t>
  </si>
  <si>
    <t>Villa Clinic fnvdm</t>
  </si>
  <si>
    <t>(Dead Money) In the Villa Clinic basement, in a tool cabinet next to some fire extinguishers.</t>
  </si>
  <si>
    <t>Dean's Electronics</t>
  </si>
  <si>
    <t>Sloan</t>
  </si>
  <si>
    <t>In the Worker Barracks, on the top shelf to your left as you enter. (Must be stolen.)</t>
  </si>
  <si>
    <t>Nellis Air Force Base</t>
  </si>
  <si>
    <t>Inside Loyal's house, on the long counter next to the ruined terminal.</t>
  </si>
  <si>
    <t>Southern Nevada Wind Farm</t>
  </si>
  <si>
    <t>In the shack, on the table with the clipboard and scrap metal.</t>
  </si>
  <si>
    <t>Abandoned BoS Bunker fnvdm</t>
  </si>
  <si>
    <t>On the metal sill, opposite the Reloading Bench, in the area with the office. Though the location exists without the add-on, it is sealed by a keyless lock. Note: If the game is unpatched (installed straight from disk without being patched), the door will be open and unlocked and you will be able to enter and get the book.</t>
  </si>
  <si>
    <t>Puesta del Sol fnvdm</t>
  </si>
  <si>
    <t>Puesta del Sol Switching Station in the south center of the map on the upper level next to the terminal that shuts off power to the protected speakers. It is very difficult, but possible, to reach without Christine (her perk delays the speakers) and disarm the trip wire before you are killed by your collar.</t>
  </si>
  <si>
    <t>Duck and Cover!</t>
  </si>
  <si>
    <t>Inside Worker Barracks, back left shelf under a first aid box (Must be stolen)</t>
  </si>
  <si>
    <t>Among the neat books on the shelf, above the grenade rifle, inside Pearl's Barracks. (Must be stolen)</t>
  </si>
  <si>
    <t>Mojave Outpost</t>
  </si>
  <si>
    <t>Inside the Mojave Outpost Barracks, on the bottom shelf, in the middle, below the bar counter. (Must be stolen)</t>
  </si>
  <si>
    <t>Ranger Station Foxtrot</t>
  </si>
  <si>
    <t>On the table next to Comm Officer Lenk. On the PC version with patch 1.2 there are two books, one on top of the other.</t>
  </si>
  <si>
    <t>Residential District fnvdm</t>
  </si>
  <si>
    <t>Is stuck underneath the bed in the same room where you first meet Dean Domino. It is possible to retrieve the book by placing C4 and frag mines on the right side of the bed. After doing so, throw a grenade (for good measure) at the explosives and take cover. After the explosion, the book should be sticking out on the left side of the bed, and you can take it.</t>
  </si>
  <si>
    <t>Grognak the Barbarian</t>
  </si>
  <si>
    <t>Jacobstown</t>
  </si>
  <si>
    <t>Lying in front of the oven, in the first bungalow to the east as you head towards the lodge.</t>
  </si>
  <si>
    <t>Cannibal Johnson's Cave</t>
  </si>
  <si>
    <t>On the mattress near the radio, close to the fire (Must be stolen)</t>
  </si>
  <si>
    <t>Hidden Supply Cave</t>
  </si>
  <si>
    <t>Resting on one of the large metal crates, in the cave, sometimes behind the metal crates.</t>
  </si>
  <si>
    <t>Cottonwood Cove</t>
  </si>
  <si>
    <t>Inside the HQ building, upper floor, on the shelf next to the bed.</t>
  </si>
  <si>
    <t>Police Station fnvdm</t>
  </si>
  <si>
    <t>(Dead Money add-on) Inside the Police Station Basement, on the floor in the room in the Northwest corner in front of the filing cabinets.</t>
  </si>
  <si>
    <t>Guns and Bullets</t>
  </si>
  <si>
    <t>Raul's Shack</t>
  </si>
  <si>
    <t>Inside Raul's Shack, in the wooden crate next to the door.</t>
  </si>
  <si>
    <t>Vault 34</t>
  </si>
  <si>
    <t>Inside vault 34 on armory level, in lounge area with a pool table by the reloading bench (No need to unlock armory etc. through overseer office)</t>
  </si>
  <si>
    <t>Nevada Highway Patrol Station</t>
  </si>
  <si>
    <t>Found on one of the desks.</t>
  </si>
  <si>
    <t>Gomorrah</t>
  </si>
  <si>
    <t>In Big Sal's office, up the stairs from the main level of Brimstone. It is on the first low bookshelf on the left as you walk in.</t>
  </si>
  <si>
    <t>Sierra Madre Casino fnvdm</t>
  </si>
  <si>
    <t>(Dead Money add-on) Go to the second floor and jump on to the support beams, from there jump down into the cashiers caged area. The book is On the floor behind the cashier's desk.</t>
  </si>
  <si>
    <t>Lying, Congressional Style</t>
  </si>
  <si>
    <t>Lucky Jim Mine</t>
  </si>
  <si>
    <t>Inside the Lucky Jim Mine house.</t>
  </si>
  <si>
    <t>Brooks Tumbleweed Ranch</t>
  </si>
  <si>
    <t>On an open locker shelf, in the upstairs room with the chessboard. (Must be stolen)</t>
  </si>
  <si>
    <t>Cerulean Robotics</t>
  </si>
  <si>
    <t>On the floor among the office desks.</t>
  </si>
  <si>
    <t>NCRCF</t>
  </si>
  <si>
    <t>Second floor of the Administration Building, on a desk. (Must be stolen)</t>
  </si>
  <si>
    <t>The Tampico fnvdm</t>
  </si>
  <si>
    <t>(Dead Money add-on) On a shelf, opposite the holotape projector.</t>
  </si>
  <si>
    <t>Nikola Tesla and You</t>
  </si>
  <si>
    <t>2nd Floor, turn left, first door. On the desk with the lit computer.</t>
  </si>
  <si>
    <t>1st Floor, past the 100 Lock/Security door on top of the safe. (Or sneak up to the 3rd floor and get the key from the suitcase next to the skeleton). The room can also be accessed through a hole in the floor of a room on the west side of the 2nd floor (past a door with a level 75 lock).</t>
  </si>
  <si>
    <t>Hidden Valley</t>
  </si>
  <si>
    <t>In the white plastic bin by the desk in Schuler's office. Bunker L1, west of the central hub corridor junction.</t>
  </si>
  <si>
    <t>Old Nuclear Test Site</t>
  </si>
  <si>
    <t>Inside the irradiated shack on the small table opposite to the exit.</t>
  </si>
  <si>
    <t>Sierra Madre Casino Vault fnvdm</t>
  </si>
  <si>
    <t>(Dead Money add-on) Right before you enter the vault door turn around and jump down to the pipes below the walkway, there is a duffel bag with the book inside. The only way back is to go east from the bag and jump on the valved pipe then back to main platform.</t>
  </si>
  <si>
    <t>Pugilism Illustrated</t>
  </si>
  <si>
    <t>Nipton Road Reststop</t>
  </si>
  <si>
    <t>Inside the store lying on a shelf on the south wall in the middle of the room.</t>
  </si>
  <si>
    <t>The Tops</t>
  </si>
  <si>
    <t>Inside the Presidential suite in the Tops casino. Inside Pool Room on the tiny table in the corner.</t>
  </si>
  <si>
    <t>Fisherman's Pride Shack</t>
  </si>
  <si>
    <t>On the bedside table inside the shack.</t>
  </si>
  <si>
    <t>Vault 11</t>
  </si>
  <si>
    <t>Inside the living quarters, in female dorm #1, by the fallen dresser.</t>
  </si>
  <si>
    <t>Villa fnvdm</t>
  </si>
  <si>
    <t>(Dead Money add-on) Behind the fountain where you start the Dead Money add-on.</t>
  </si>
  <si>
    <t>Tales of a Junktown Jerky Vendor</t>
  </si>
  <si>
    <t>Vault 22</t>
  </si>
  <si>
    <t>In the lab room (up the stairs from the elevator) in Pest Control, on the table with the bubbling vials.</t>
  </si>
  <si>
    <t>Allied Technologies Offices</t>
  </si>
  <si>
    <t>In the largest room (west) on the floor in front of the Nuka-Cola Machine.</t>
  </si>
  <si>
    <t>Cap Counterfeiting Shack</t>
  </si>
  <si>
    <t>On the suitcase by the bed, in the small back cellar room.</t>
  </si>
  <si>
    <t>Primm</t>
  </si>
  <si>
    <t>Inside the Bison Steve Hotel, behind the counter of the gift shop.</t>
  </si>
  <si>
    <t>Salida del Sol South fnvdm</t>
  </si>
  <si>
    <t>(Dead Money add-on) In a building opposite the door to Salida del Sol House, on a book shelf.</t>
  </si>
  <si>
    <t>Tumblers Today</t>
  </si>
  <si>
    <t>Silver Peak Mine</t>
  </si>
  <si>
    <t>Inside the shack, behind the two small tables, on the ground in an open locker, right of the entrance.</t>
  </si>
  <si>
    <t>Bitter Springs Recreation Area</t>
  </si>
  <si>
    <t>Inside the office shack to the west, on the desk in the smaller of the two rooms.</t>
  </si>
  <si>
    <t>The Prospector's Den</t>
  </si>
  <si>
    <t>Inside the caves, in the subterranean Den structure, in the large barracks room, on the floor in the far right corner.</t>
  </si>
  <si>
    <t>Wolfhorn Ranch</t>
  </si>
  <si>
    <t>Inside the farmhouse, partially under the fridge without a door.</t>
  </si>
  <si>
    <t>Hoover Dam</t>
  </si>
  <si>
    <t>Received along with bobby pins from Colonel Moore once you agree to kill Papa Khan during the "Oh My Papa" or "For the Republic, Part 2" quests.</t>
  </si>
  <si>
    <t>(Dead Money add-on) In the casino floor area, behind the bar on top of a tool cabinet in the south east room with an auto doc.</t>
  </si>
  <si>
    <t>Wasteland Survival Guide</t>
  </si>
  <si>
    <t>Scavenger Platform</t>
  </si>
  <si>
    <t>Among the books under the fallen metal bookshelf, on the northern platform section</t>
  </si>
  <si>
    <t>Lone Wolf Radio</t>
  </si>
  <si>
    <t>Inside the radio trailer, near the mattress</t>
  </si>
  <si>
    <t>Mesquite Mountains Camp Site</t>
  </si>
  <si>
    <t>Inside the western tent, behind the bedding and toolbox. May clip into the ground, 3rd person POV can help acquire.</t>
  </si>
  <si>
    <t>Matthews Animal Husbandry Farm</t>
  </si>
  <si>
    <t>Top balcony of the northern barn, near the barrel crate.</t>
  </si>
  <si>
    <t>Level</t>
  </si>
  <si>
    <t>Perks</t>
  </si>
  <si>
    <t>Travel Light</t>
  </si>
  <si>
    <t>Toughness</t>
  </si>
  <si>
    <t>Light Touch</t>
  </si>
  <si>
    <t>Silent Running</t>
  </si>
  <si>
    <t>Bloody Mess</t>
  </si>
  <si>
    <t>Weapon Handling</t>
  </si>
  <si>
    <t>Better Criticals</t>
  </si>
  <si>
    <t>Finesse</t>
  </si>
  <si>
    <t>Black Widow</t>
  </si>
  <si>
    <t>Living Anatomy</t>
  </si>
  <si>
    <t>Long Haul</t>
  </si>
  <si>
    <t>Robotics Expert</t>
  </si>
  <si>
    <t>Entomologist</t>
  </si>
  <si>
    <t>Intense Training: End</t>
  </si>
  <si>
    <t>Skill Points</t>
  </si>
  <si>
    <t>Name</t>
  </si>
  <si>
    <t>Level req</t>
  </si>
  <si>
    <t>Other requirements</t>
  </si>
  <si>
    <t>Ranks</t>
  </si>
  <si>
    <t>Benefit</t>
  </si>
  <si>
    <t>Lady Killer</t>
  </si>
  <si>
    <t>+10% damage to the opposite sex and unique dialogue options with certain characters.</t>
  </si>
  <si>
    <t>Cherchez La Femme</t>
  </si>
  <si>
    <t>Confirmed Bachelor</t>
  </si>
  <si>
    <t>+10% damage to the same sex and unique dialogue options with certain characters.</t>
  </si>
  <si>
    <t>Friend of the Night</t>
  </si>
  <si>
    <t>PE 6, Sneak 30</t>
  </si>
  <si>
    <t>Your eyes adapt quickly to low-light conditions</t>
  </si>
  <si>
    <t>Heave, Ho!</t>
  </si>
  <si>
    <t>ST 5, Explosives 30</t>
  </si>
  <si>
    <t>All thrown weapons fly farther and faster for you.</t>
  </si>
  <si>
    <t>Hunter</t>
  </si>
  <si>
    <t>Survival 30</t>
  </si>
  <si>
    <t>In combat, you do 75% more critical damage against animals and mutated animals.</t>
  </si>
  <si>
    <t>Intense Training</t>
  </si>
  <si>
    <t>You can put a single point into any of your SPECIAL attributes.</t>
  </si>
  <si>
    <t>Rapid Reload</t>
  </si>
  <si>
    <t>AG 5, Guns 30</t>
  </si>
  <si>
    <t>All of your weapon reloads are 25% faster than normal.</t>
  </si>
  <si>
    <t>Retention</t>
  </si>
  <si>
    <t>IN 5</t>
  </si>
  <si>
    <t>Skill Magazines have a longer duration</t>
  </si>
  <si>
    <t>Swift Learner</t>
  </si>
  <si>
    <t>IN 4</t>
  </si>
  <si>
    <t>You gain an additional 10% whenever experience points are earned.</t>
  </si>
  <si>
    <t>Cannibal</t>
  </si>
  <si>
    <t>When you're in Sneak mode, you gain the option to eat a human corpse to regain hit points, but lose Karma.</t>
  </si>
  <si>
    <t>Comprehension</t>
  </si>
  <si>
    <t>You gain one additional skill point for reading books and double the skill points for reading magazines.</t>
  </si>
  <si>
    <t>Educated</t>
  </si>
  <si>
    <t>You gain two more skill points every time you advance in level.</t>
  </si>
  <si>
    <t>IN 4, Survival 45</t>
  </si>
  <si>
    <t>You do an additional 50% damage every time you attack a mutated insect.</t>
  </si>
  <si>
    <t>Rad Child</t>
  </si>
  <si>
    <t>Survival 70</t>
  </si>
  <si>
    <t>The more irradiated you are, the bigger the bonus to your healing.</t>
  </si>
  <si>
    <t>Run 'n Gun</t>
  </si>
  <si>
    <t>Guns 45 or Energy Weapons 45</t>
  </si>
  <si>
    <t>Reduces accuracy penalties with one-handed ranged weapons while walking or running.</t>
  </si>
  <si>
    <t>Survival 45</t>
  </si>
  <si>
    <t>While wearing light armor or no armor, you run 10% faster.</t>
  </si>
  <si>
    <t>+5% overall damage, more violent death animations.</t>
  </si>
  <si>
    <t>Demolition Expert</t>
  </si>
  <si>
    <t>Explosives 50</t>
  </si>
  <si>
    <t>+20% damage with explosives</t>
  </si>
  <si>
    <t>Ferocious Loyalty</t>
  </si>
  <si>
    <t>CH 6</t>
  </si>
  <si>
    <t>When you drop below 50% HP, companions gain DT.</t>
  </si>
  <si>
    <t>Fortune Finder</t>
  </si>
  <si>
    <t>LK 5</t>
  </si>
  <si>
    <t>Considerably more bottle caps will be found in stockpiles.</t>
  </si>
  <si>
    <t>Gunslinger</t>
  </si>
  <si>
    <t>More accuracy in V.A.T.S. with one-handed weapons.</t>
  </si>
  <si>
    <t>Hand Loader</t>
  </si>
  <si>
    <t>Repair 70</t>
  </si>
  <si>
    <t>When using Guns, you are more likely to recover cases and hulls. You also have all hand load recipes unlocked at any reloading benches.</t>
  </si>
  <si>
    <t>Lead Belly</t>
  </si>
  <si>
    <t>EN 5</t>
  </si>
  <si>
    <t>-50% radiation taken from food and water sources.</t>
  </si>
  <si>
    <t>Shotgun Surgeon</t>
  </si>
  <si>
    <t>Guns 45</t>
  </si>
  <si>
    <t>When using shotguns, regardless of ammunition used, you ignore an additional 10 points of a target's damage threshold.</t>
  </si>
  <si>
    <t>The Professional</t>
  </si>
  <si>
    <t>Sneak 70</t>
  </si>
  <si>
    <t>Your sneak attack criticals with revolvers, pistols, and submachine guns (guns and energy weapons) all inflict an additional 20% damage.</t>
  </si>
  <si>
    <t>+3 DT permanently</t>
  </si>
  <si>
    <t>Vigilant Recycler</t>
  </si>
  <si>
    <t>Science 70</t>
  </si>
  <si>
    <t>When using Energy Weapons, you are more likely to recover drained ammunition. You also have more efficient recycling recipes available at workbenches.</t>
  </si>
  <si>
    <t>Commando</t>
  </si>
  <si>
    <t>More accuracy in V.A.T.S. with two-handed weapons.</t>
  </si>
  <si>
    <t>Cowboy</t>
  </si>
  <si>
    <t>Guns 45, Melee 45</t>
  </si>
  <si>
    <t>Increases damage done by dynamite, hatchets, knives, revolvers, and lever-action guns.</t>
  </si>
  <si>
    <t>Medicine 70</t>
  </si>
  <si>
    <t>Shows health and Damage Threshold of any target. +5% bonus to damage against humans and non-feral ghouls.</t>
  </si>
  <si>
    <t>Pack Rat</t>
  </si>
  <si>
    <t>IN 5, Barter 70</t>
  </si>
  <si>
    <t>Items with a weight of two pounds or less now weigh half as much</t>
  </si>
  <si>
    <t>Quick Draw</t>
  </si>
  <si>
    <t>AG 5</t>
  </si>
  <si>
    <t>Makes weapon equipping and holstering 50% faster.</t>
  </si>
  <si>
    <t>Rad Resistance</t>
  </si>
  <si>
    <t>EN 5, Survival 40</t>
  </si>
  <si>
    <t>+25% Radiation Resistance permanently.</t>
  </si>
  <si>
    <t>Scrounger</t>
  </si>
  <si>
    <t>Considerably more ammunition in stockpiles.</t>
  </si>
  <si>
    <t>Stonewall</t>
  </si>
  <si>
    <t>ST 6, EN 6</t>
  </si>
  <si>
    <t>+5 DT against melee and unarmed attacks and cannot be knocked down during combat.</t>
  </si>
  <si>
    <t>Strong Back</t>
  </si>
  <si>
    <t>ST 5, EN 5</t>
  </si>
  <si>
    <t>+50 Carry Weight.</t>
  </si>
  <si>
    <t>Super Slam</t>
  </si>
  <si>
    <t>ST 6, Melee Weapons 45</t>
  </si>
  <si>
    <t>All melee (except thrown) and unarmed attacks have a chance of knocking your target down.</t>
  </si>
  <si>
    <t>Terrifying Presence</t>
  </si>
  <si>
    <t>Speech 70</t>
  </si>
  <si>
    <t>Can intimidate foes through dialogue; closing dialogue results in the foe fleeing for 5 seconds.</t>
  </si>
  <si>
    <t>Here and Now</t>
  </si>
  <si>
    <t>You instantly level up again.</t>
  </si>
  <si>
    <t>Animal Friend</t>
  </si>
  <si>
    <t>CH 6, Survival 45</t>
  </si>
  <si>
    <t>On 1st rank, hostile animals become friendly. On 2nd rank they come to your aid against enemies except against other animals.</t>
  </si>
  <si>
    <t>+5% Critical Chance</t>
  </si>
  <si>
    <t>Math Wrath</t>
  </si>
  <si>
    <t>Reduces all AP costs by 10%</t>
  </si>
  <si>
    <t>Miss Fortune</t>
  </si>
  <si>
    <t>LK 6</t>
  </si>
  <si>
    <t>Chance that Miss Fortune will incapacitate a target in VATS.</t>
  </si>
  <si>
    <t>Mister Sandman</t>
  </si>
  <si>
    <t>Sneak 60</t>
  </si>
  <si>
    <t>Can instantly kill a sleeping NPC, and earns bonus XP</t>
  </si>
  <si>
    <t>Mysterious Stranger</t>
  </si>
  <si>
    <t>Chance that the Stranger will finish off a target in VATS.</t>
  </si>
  <si>
    <t>Nerd Rage!</t>
  </si>
  <si>
    <t>IN 5, Science 50</t>
  </si>
  <si>
    <t>+15 DT and Strength increased to 10 whenever health is 20% or lower</t>
  </si>
  <si>
    <t>Night Person</t>
  </si>
  <si>
    <t>+2 Intelligence and +2 Perception between 6:00 P.M. and 6:00 A.M.</t>
  </si>
  <si>
    <t>Plasma Spaz</t>
  </si>
  <si>
    <t>Energy Weapons 70</t>
  </si>
  <si>
    <t>AP costs for all plasma weapons are reduced by 20%.</t>
  </si>
  <si>
    <t>Fast Metabolism</t>
  </si>
  <si>
    <t>+20% Hit Points restored with stimpaks.</t>
  </si>
  <si>
    <t>Ghastly Scavenger</t>
  </si>
  <si>
    <t>Cannibal perk</t>
  </si>
  <si>
    <t>When you're in Sneak mode, you gain the option to eat a super mutant or feral ghoul corpse to regain hit points, but lose Karma.</t>
  </si>
  <si>
    <t>Hit the Deck</t>
  </si>
  <si>
    <t>Explosives 70</t>
  </si>
  <si>
    <t>+25 DT against explosives.</t>
  </si>
  <si>
    <t>Life Giver</t>
  </si>
  <si>
    <t>EN 6</t>
  </si>
  <si>
    <t>+30 hit points.</t>
  </si>
  <si>
    <t>EN 6, Barter 70</t>
  </si>
  <si>
    <t>Being over-encumbered no longer prevents you from using fast travel.</t>
  </si>
  <si>
    <t>Piercing Strike</t>
  </si>
  <si>
    <t>Unarmed 70</t>
  </si>
  <si>
    <t>All your unarmed and melee attacks negate 15 points of DT.</t>
  </si>
  <si>
    <t>Pyromaniac</t>
  </si>
  <si>
    <t>Explosives 60</t>
  </si>
  <si>
    <t>+50% damage with fire-based weapons.</t>
  </si>
  <si>
    <t>Science 50</t>
  </si>
  <si>
    <t>+25% damage to robots, can shut down robots by sneaking up on them</t>
  </si>
  <si>
    <t>AG 6, Sneak 50</t>
  </si>
  <si>
    <t>Running no longer factors into a successful sneak attempt.</t>
  </si>
  <si>
    <t>Sniper</t>
  </si>
  <si>
    <t>PE 6, AG 6</t>
  </si>
  <si>
    <t>More likely to hit the target's head in V.A.T.S.</t>
  </si>
  <si>
    <t>Splash Damage</t>
  </si>
  <si>
    <t>Explosives have a 25% larger area of effect.</t>
  </si>
  <si>
    <t>Unstoppable Force</t>
  </si>
  <si>
    <t>ST 7, Melee Weapons 90</t>
  </si>
  <si>
    <t>You do additional damage through enemy blocks with melee and unarmed attacks,</t>
  </si>
  <si>
    <t>Adamantium Skeleton</t>
  </si>
  <si>
    <t>Damage taken by limbs reduced by 50%.</t>
  </si>
  <si>
    <t>Center of Mass</t>
  </si>
  <si>
    <t>Guns 70</t>
  </si>
  <si>
    <t>In VATS., you do an additional 15% damage when targeting the torso.</t>
  </si>
  <si>
    <t>Chemist</t>
  </si>
  <si>
    <t>Medicine 60</t>
  </si>
  <si>
    <t>Chems last twice as long,</t>
  </si>
  <si>
    <t>Jury Rigging</t>
  </si>
  <si>
    <t>Repair 90</t>
  </si>
  <si>
    <t>Repair any item using a roughly similar item.</t>
  </si>
  <si>
    <t>Light Step</t>
  </si>
  <si>
    <t>Floor traps or mines will not be set off.</t>
  </si>
  <si>
    <t>Purifier</t>
  </si>
  <si>
    <t>You do 50% extra damage with melee and unarmed weapons against centaurs, nightstalkers, spore plants, spore carriers, deathclaws, super mutants, and feral ghouls.</t>
  </si>
  <si>
    <t>Action Boy</t>
  </si>
  <si>
    <t>Action Girl</t>
  </si>
  <si>
    <t>AG 6</t>
  </si>
  <si>
    <t>+15 Action Points</t>
  </si>
  <si>
    <t>PE 6, LK 6</t>
  </si>
  <si>
    <t>+50% damage with critical hits</t>
  </si>
  <si>
    <t>Chem Resistant</t>
  </si>
  <si>
    <t>Half as likely to get addicted.</t>
  </si>
  <si>
    <t>Meltdown</t>
  </si>
  <si>
    <t>Energy Weapons 90</t>
  </si>
  <si>
    <t>Foes killed by your Energy Weapons emit a corona of harmful energy.</t>
  </si>
  <si>
    <t>Tag!</t>
  </si>
  <si>
    <t>Fourth "tag" skill: +15 points to that skill.</t>
  </si>
  <si>
    <t>ST &lt; 10</t>
  </si>
  <si>
    <t>Weapon ST requirements are now 2 points lower than normal for you.</t>
  </si>
  <si>
    <t>Computer Whiz</t>
  </si>
  <si>
    <t>IN 7, Science 70</t>
  </si>
  <si>
    <t>Can hack a locked down terminal with four more chances.</t>
  </si>
  <si>
    <t>Concentrated Fire</t>
  </si>
  <si>
    <t>Energy Weapons 60, Guns 60</t>
  </si>
  <si>
    <t>More accuracy in V.A.T.S. with every attack on a given body part queued.</t>
  </si>
  <si>
    <t>Infiltrator</t>
  </si>
  <si>
    <t>PE 7, Lockpick 70</t>
  </si>
  <si>
    <t>Can pick a broken lock with one more bobby pin.</t>
  </si>
  <si>
    <t>Paralyzing Palm</t>
  </si>
  <si>
    <t>Can paralyze an enemy for 30 seconds with a V.A.T.S. unarmed attack.</t>
  </si>
  <si>
    <t>Explorer</t>
  </si>
  <si>
    <t>All locations are marked on your map.</t>
  </si>
  <si>
    <t>Grim Reaper's Sprint</t>
  </si>
  <si>
    <t>A kill in V.A.T.S. restores 20 AP immediately.</t>
  </si>
  <si>
    <t>Ninja</t>
  </si>
  <si>
    <t>Melee Weapons 80, Sneak 80</t>
  </si>
  <si>
    <t>+15%( 15 luck skill) critical chance with melee and unarmed weapons, +25% damage with melee/unarmed sneak attack criticals</t>
  </si>
  <si>
    <t>Solar Powered</t>
  </si>
  <si>
    <t>EN 7</t>
  </si>
  <si>
    <t>+2 Strength and +1 HP every 10 seconds while outside, from 6:00 A.M. to 6:00 P.M.</t>
  </si>
  <si>
    <t>Laser Commander</t>
  </si>
  <si>
    <t>You do an extra 15% damage and have a 10% extra chance to critically hit with any laser weapon.</t>
  </si>
  <si>
    <t>Nuka Chemist</t>
  </si>
  <si>
    <t>Science 90</t>
  </si>
  <si>
    <t>Unlocks special Nuka-Cola recipes at the Workbench.</t>
  </si>
  <si>
    <t>Spray ‘n Pray</t>
  </si>
  <si>
    <t>Your attacks do much less damage to companions.</t>
  </si>
  <si>
    <t>Slayer</t>
  </si>
  <si>
    <t>AG 7, Unarmed 90</t>
  </si>
  <si>
    <t>The speed of all your melee and unarmed attacks is increased by 30%.</t>
  </si>
  <si>
    <t>Nerves of Steel</t>
  </si>
  <si>
    <t>AG 7</t>
  </si>
  <si>
    <t>20% Faster AP regeneration.</t>
  </si>
  <si>
    <t>Rad Absorption</t>
  </si>
  <si>
    <t>-1 Rad every 20 seconds.</t>
  </si>
  <si>
    <t>Book Name</t>
  </si>
  <si>
    <t>Location</t>
  </si>
  <si>
    <t>Where</t>
  </si>
  <si>
    <t>Found?</t>
  </si>
  <si>
    <t>Abominable</t>
  </si>
  <si>
    <t>Kill 50/100/150 Abominations</t>
  </si>
  <si>
    <t>Deal +3%/+6%/+10% damage to Abominations.</t>
  </si>
  <si>
    <t>Animal Control</t>
  </si>
  <si>
    <t>Kill 50/100/150 mutated animals</t>
  </si>
  <si>
    <t>Deal +3%/+6%/+10% damage to mutated animals.</t>
  </si>
  <si>
    <t>Beautiful Beatdown</t>
  </si>
  <si>
    <t>First kill 42 people with unarmed weapons, then Inflict 10,000 damage with unarmed weapons</t>
  </si>
  <si>
    <t>AP costs for unarmed attacks are reduced by 10%.</t>
  </si>
  <si>
    <t>Bug Stomper</t>
  </si>
  <si>
    <t>Kill 50/100/150 mutated insects</t>
  </si>
  <si>
    <t>Deal +3%/+6%/+10% damage to mutated insects.</t>
  </si>
  <si>
    <t>Camel of the Mojave</t>
  </si>
  <si>
    <t>Drink 100 water items</t>
  </si>
  <si>
    <t>Water items hydrate and heal you 15% better.</t>
  </si>
  <si>
    <t>Day Tripper</t>
  </si>
  <si>
    <t>Use 25 addictive Chems</t>
  </si>
  <si>
    <t>The effects of addictive Chems last 33% longer.</t>
  </si>
  <si>
    <t>Dine and Dash</t>
  </si>
  <si>
    <t>Eat 25 corpses with Cannibal perk</t>
  </si>
  <si>
    <t>Get option to take Human remains when using Cannibal.</t>
  </si>
  <si>
    <t>Fast Times</t>
  </si>
  <si>
    <t>Use Turbo 20 times</t>
  </si>
  <si>
    <t>Turbo's effects last +50% longer.</t>
  </si>
  <si>
    <t>Free Radical</t>
  </si>
  <si>
    <t>Use 20 RadAway</t>
  </si>
  <si>
    <t>RadAway's effect is improved +20%.</t>
  </si>
  <si>
    <t>Friendly Help</t>
  </si>
  <si>
    <t>Receive 15 Mysterious Stranger or Miss Fortune visits</t>
  </si>
  <si>
    <t>Mysterious Stranger and Miss Fortune are more likely to appear in VATS.</t>
  </si>
  <si>
    <t>Lord Death</t>
  </si>
  <si>
    <t>Kill 200/700/1000 enemies</t>
  </si>
  <si>
    <t>Deal an extra +1%/+2%/+4% damage to all enemies.</t>
  </si>
  <si>
    <t>Machine Head</t>
  </si>
  <si>
    <t>Kill 50/100 robots (Glitched; rank is misreported to player, rank 3 is unachievable)</t>
  </si>
  <si>
    <t>Deal +3%/+6%/+10% damage to robots.</t>
  </si>
  <si>
    <t>Meat of Champions</t>
  </si>
  <si>
    <t>Cannibalize Mr. House, Caesar, The King and Aaron Kimball</t>
  </si>
  <si>
    <t>+1 Luck, Strength, Charisma and Intelligence for 60 seconds each time a corpse is consumed.</t>
  </si>
  <si>
    <t>Melee Hacker</t>
  </si>
  <si>
    <t>First Kill 125 enemies with melee weapons. For one rank, deal 10,000 damage with one-handed melee weapons. For another, deal 10,000 damage with two-handed melee weapons.</t>
  </si>
  <si>
    <t>Level 1: +5% attack speed Level 2: +10% attack speed</t>
  </si>
  <si>
    <t>Mutant Massacrer</t>
  </si>
  <si>
    <t>Kill 50/100/150 Super Mutants</t>
  </si>
  <si>
    <t>Deal +3%/+6%/+10% damage to Super Mutants.</t>
  </si>
  <si>
    <t>Power Armor Training</t>
  </si>
  <si>
    <t>Complete Still in the Dark or For Auld Lang Syne</t>
  </si>
  <si>
    <t>Ability to wear all Power Armor variants</t>
  </si>
  <si>
    <t>Set Lasers for Fun</t>
  </si>
  <si>
    <t>First Kill 64 enemies with energy weapons. For one rank, deal 25,000 damage with rifle-grip energy weapons. For another, deal 16,000 damage with pistol-grip energy weapons.</t>
  </si>
  <si>
    <t>ALL energy weapons gain an extra +2%/+4% chance to get a critical hit.</t>
  </si>
  <si>
    <t>Tough Guy</t>
  </si>
  <si>
    <t>Become crippled 50 times</t>
  </si>
  <si>
    <t>Take 20% less limb damage.</t>
  </si>
  <si>
    <t>Agility Implant</t>
  </si>
  <si>
    <t>Buy from Doctor Usanagi for 4000 caps</t>
  </si>
  <si>
    <t>+1 Agility</t>
  </si>
  <si>
    <t>Charisma Implant</t>
  </si>
  <si>
    <t>+1 Charisma</t>
  </si>
  <si>
    <t>Endurance Implant</t>
  </si>
  <si>
    <t>+1 Endurance</t>
  </si>
  <si>
    <t>Intelligence Implant</t>
  </si>
  <si>
    <t>+1 Intelligence</t>
  </si>
  <si>
    <t>Luck Implant</t>
  </si>
  <si>
    <t>+1 Luck</t>
  </si>
  <si>
    <t>Monocyte Breeder</t>
  </si>
  <si>
    <t>Buy from Doctor Usanagi for 12000 caps</t>
  </si>
  <si>
    <t>Regenerate 1 health per 5 seconds</t>
  </si>
  <si>
    <t>Perception Implant</t>
  </si>
  <si>
    <t>+1 Perception</t>
  </si>
  <si>
    <t>Strength Implant</t>
  </si>
  <si>
    <t>+1 Strength</t>
  </si>
  <si>
    <t>Sub-Dermal Armor</t>
  </si>
  <si>
    <t>Buy from Doctor Usanagi for 8000 caps</t>
  </si>
  <si>
    <t>+4 Damage Threshold</t>
  </si>
  <si>
    <t>Coin Operator</t>
  </si>
  <si>
    <t>Dialogue with Christine</t>
  </si>
  <si>
    <t>Adds recipe. 1 Fission Battery + 2 Scrap Metal = 50 Sierra Madre Chips</t>
  </si>
  <si>
    <t>Ghost Hunter</t>
  </si>
  <si>
    <t>Dialogue with Dog</t>
  </si>
  <si>
    <t>Ghost People are more likely to die outright without needing to be dismembered or disintegrated.</t>
  </si>
  <si>
    <t>Sierra Madre Martini</t>
  </si>
  <si>
    <t>Dialogue with Dean Domino</t>
  </si>
  <si>
    <t>Adds recipe to create Sierra Madre Martinis with 2 Junk Food, 1 Tin Can, and 1 Jar of Cloud Residue.</t>
  </si>
  <si>
    <t>Elijah's Last Words</t>
  </si>
  <si>
    <t>Give Veronica holomessage from Elijah.</t>
  </si>
  <si>
    <t>Boosts Veronica's melee attack speed 150% &amp; gives her a 25% chance for melee attacks to knock down enemies.</t>
  </si>
  <si>
    <t>Elijah's Rambling</t>
  </si>
  <si>
    <t>Keep holomessage from Elijah after Veronica unlocks it.</t>
  </si>
  <si>
    <t>Boosts melee critical damage +150%.</t>
  </si>
  <si>
    <t>And Stay Back</t>
  </si>
  <si>
    <t>Shotguns have a chance of knocking an enemy back.</t>
  </si>
  <si>
    <t>Heavyweight</t>
  </si>
  <si>
    <t>ST 7</t>
  </si>
  <si>
    <t>Weapons with a weight of more than 10 is cut in half. This does not affect weapons modded to under 10 wg.</t>
  </si>
  <si>
    <t>Hobbler</t>
  </si>
  <si>
    <t>PE 7</t>
  </si>
  <si>
    <t>Your chance to hit an opponents legs in VATS is significantly increased.</t>
  </si>
  <si>
    <t>In Shining Armor</t>
  </si>
  <si>
    <t>Repair 20, Science 70</t>
  </si>
  <si>
    <t>+5 DT against energy weapons when wearing any metal armor, +2 while wearing reflective eyewear.</t>
  </si>
  <si>
    <t>Junk Rounds</t>
  </si>
  <si>
    <t>LK 6, Repair 45</t>
  </si>
  <si>
    <t>You can craft ammo using scrap metal and tin cans.</t>
  </si>
  <si>
    <t>AG 6, Repair 45</t>
  </si>
  <si>
    <t>While wearing light armor you gain +5% critical hit chance and your enemies suffer a -25% critical hit chance.</t>
  </si>
  <si>
    <t>Old World Gourmet</t>
  </si>
  <si>
    <t>EN 6, Survival 45</t>
  </si>
  <si>
    <t>+25% addiction resistance. +50% health bonus from snack foods. Scotch, vodka and wine now give you health in addition to their normal effects.</t>
  </si>
  <si>
    <t>Eye for Eye</t>
  </si>
  <si>
    <t>For each crippled limb you have, you do an additional 10% damage.</t>
  </si>
  <si>
    <t>Fight the Power!</t>
  </si>
  <si>
    <t>+2 Damage Threshold and +5% Critical chance against anyone wearing NCR,Legion or Brotherhood of Steel armor.</t>
  </si>
  <si>
    <t>Grunt</t>
  </si>
  <si>
    <t>Guns 45, Explosives 20</t>
  </si>
  <si>
    <t>25% more damage with 9mm SMG's and .45 Auto pistols and SMGs, service rifles, assault and marksman carbines, light machine guns, frag grenades, grenade rifles and launchers, and combat knives.</t>
  </si>
  <si>
    <t>Home on the Range</t>
  </si>
  <si>
    <t>Whenever you interact with a campfire, you have the option of sleeping, with all the benefits that sleep brings.</t>
  </si>
  <si>
    <t>Sneering Imperialist</t>
  </si>
  <si>
    <t>+15% Damage and +25% accuracy in V.A.T.S. to various tribal and raider characters.</t>
  </si>
  <si>
    <t>Tribal Wisdom</t>
  </si>
  <si>
    <t>-50% limb damage from animals, mutated animals, and mutated insects, +25% to Poison resistance, ability to eat mutated insects in Sneak mode.</t>
  </si>
  <si>
    <t>SPECIAL from Equipment</t>
  </si>
  <si>
    <t>Skill Points from Equipment</t>
  </si>
  <si>
    <t>Educated?</t>
  </si>
  <si>
    <t>Strength</t>
  </si>
  <si>
    <t>Perception</t>
  </si>
  <si>
    <t>Endurance</t>
  </si>
  <si>
    <t>Charisma</t>
  </si>
  <si>
    <t>Intelligence</t>
  </si>
  <si>
    <t>Agility</t>
  </si>
  <si>
    <t>Luck</t>
  </si>
  <si>
    <t>Maximum Level?</t>
  </si>
  <si>
    <t>Maximum Skill Points Awarded Through Leveling:</t>
  </si>
  <si>
    <t>Fields that are this color need to have a "y" and not "Y" without quotes to work. Anything other than just a lower case y in that field equals NO and as such does not cause that field to be accounted for</t>
  </si>
  <si>
    <t>Fields that are this color need to have their values filled in manually. Put only numbers in these fields (except this one)</t>
  </si>
  <si>
    <t>Fields that are this color will update automatically and MUST NOT BE ENTERED MANUALLY AT ALL (except this one)</t>
  </si>
  <si>
    <t>The Intense Training fields need the number of times you have chosen this SPECIAL stat via that Perk.</t>
  </si>
  <si>
    <t>Equipment</t>
  </si>
  <si>
    <t>Bonus</t>
  </si>
  <si>
    <t>From Books</t>
  </si>
  <si>
    <t>Total Points</t>
  </si>
  <si>
    <t>Points</t>
  </si>
  <si>
    <t>Added</t>
  </si>
  <si>
    <t>Needed</t>
  </si>
  <si>
    <t>Current</t>
  </si>
  <si>
    <t>Starting</t>
  </si>
  <si>
    <t>Value</t>
  </si>
  <si>
    <t>Intense</t>
  </si>
  <si>
    <t>Training</t>
  </si>
  <si>
    <t>Final</t>
  </si>
  <si>
    <t>Maximum Skill Points assumes you have all the INT you are going to before level 2. Buying the implant later than level 1 will cause you to gain slightly fewer skill points.</t>
  </si>
  <si>
    <t>Educated Bonus if taken at level 4:</t>
  </si>
  <si>
    <t>Total Assignable Skill Points:</t>
  </si>
  <si>
    <t>Other Requirements</t>
  </si>
  <si>
    <t>Required Level</t>
  </si>
  <si>
    <t>Regular Perks</t>
  </si>
  <si>
    <t>Dead Money Perks</t>
  </si>
  <si>
    <t>Honest Hearts Perks</t>
  </si>
  <si>
    <t>Unlockable Perks</t>
  </si>
  <si>
    <t>Khan Trick</t>
  </si>
  <si>
    <t>Perform all Great Khan drug runs</t>
  </si>
  <si>
    <t>Unique unarmed attack</t>
  </si>
  <si>
    <t>Legion Assault</t>
  </si>
  <si>
    <t>Talk to Lucius with 50 Unarmed</t>
  </si>
  <si>
    <t>Ranger Takedown</t>
  </si>
  <si>
    <t>Talk to Ranger Andy with 30 Speech</t>
  </si>
  <si>
    <t>Scribe Counter</t>
  </si>
  <si>
    <t>Put Formal Wear or White Glove Society attire into Veronica Santangelo's inventory</t>
  </si>
  <si>
    <t>Unarmed Perks</t>
  </si>
  <si>
    <t>Implant Perks</t>
  </si>
  <si>
    <t>Challenge Perks</t>
  </si>
  <si>
    <t>Skill Points Added column is derived from the second sheet of this document - DO NOT EDIT THIS COLUMN'S VALUES</t>
  </si>
  <si>
    <t xml:space="preserve">Total Assignable Points: </t>
  </si>
  <si>
    <t>Total Points Assigned:</t>
  </si>
  <si>
    <t>Total Points Remaining:</t>
  </si>
  <si>
    <t>Total Added</t>
  </si>
  <si>
    <t>Total points to reach goal:</t>
  </si>
  <si>
    <t>Skills Points Assigned To</t>
  </si>
  <si>
    <t>Total Projected Skill Points:</t>
  </si>
  <si>
    <t>Stats with</t>
  </si>
  <si>
    <t>Bonuses</t>
  </si>
  <si>
    <t>Books gained in HH</t>
  </si>
  <si>
    <r>
      <t>7 of Clubs - Sierra Madre</t>
    </r>
    <r>
      <rPr>
        <sz val="11"/>
        <color theme="1"/>
        <rFont val="Calibri"/>
        <family val="2"/>
        <scheme val="minor"/>
      </rPr>
      <t xml:space="preserve"> fnvdm</t>
    </r>
  </si>
  <si>
    <t>Medical District: Inside the gift shop northwest of the Villa Clinic's exit, on a chair next to a staircase and Sierra Madre poster directly in front of the doorway.</t>
  </si>
  <si>
    <t>xx0134b4</t>
  </si>
  <si>
    <r>
      <t>8 of Clubs - Sierra Madre</t>
    </r>
    <r>
      <rPr>
        <sz val="11"/>
        <color theme="1"/>
        <rFont val="Calibri"/>
        <family val="2"/>
        <scheme val="minor"/>
      </rPr>
      <t xml:space="preserve"> fnvdm</t>
    </r>
  </si>
  <si>
    <t>Sierra Madre Casino (Cantina Madrid): On the floor in front of a file cabinet to the right of the Cafe Madrid terminal and restaurant manager desk.</t>
  </si>
  <si>
    <t>xx0134b5</t>
  </si>
  <si>
    <r>
      <t>Queen of Clubs - Sierra Madre</t>
    </r>
    <r>
      <rPr>
        <sz val="11"/>
        <color theme="1"/>
        <rFont val="Calibri"/>
        <family val="2"/>
        <scheme val="minor"/>
      </rPr>
      <t xml:space="preserve"> fnvdm</t>
    </r>
  </si>
  <si>
    <t>Sierra Madre Casino (Executive Suites): On the floor in the southwest corner of Vera's bedroom, in front of her desk.</t>
  </si>
  <si>
    <t>xx0134ba</t>
  </si>
  <si>
    <r>
      <t>King of Clubs - Sierra Madre</t>
    </r>
    <r>
      <rPr>
        <sz val="11"/>
        <color theme="1"/>
        <rFont val="Calibri"/>
        <family val="2"/>
        <scheme val="minor"/>
      </rPr>
      <t xml:space="preserve"> fnvdm</t>
    </r>
  </si>
  <si>
    <t>Medical District: Inside a 2nd floor room with an active electric hot plate, north of the Villa Clinic and above a ground level cafe sign directly west across a courtyard from the room containing the 6 of Diamonds, on a round table in the northeast corner.</t>
  </si>
  <si>
    <t>xx0134b9</t>
  </si>
  <si>
    <r>
      <t>Ace of Clubs - Sierra Madre</t>
    </r>
    <r>
      <rPr>
        <sz val="11"/>
        <color theme="1"/>
        <rFont val="Calibri"/>
        <family val="2"/>
        <scheme val="minor"/>
      </rPr>
      <t xml:space="preserve"> fnvdm</t>
    </r>
  </si>
  <si>
    <t>Sierra Madre Casino (The Tampico): On the floor between a doorway and curtain in the southwest corner of the stage, on the opposite side of the wall from the ambient audio control terminal.</t>
  </si>
  <si>
    <t>xx0134b7</t>
  </si>
  <si>
    <r>
      <t>4 of Diamonds - Sierra Madre</t>
    </r>
    <r>
      <rPr>
        <sz val="11"/>
        <color theme="1"/>
        <rFont val="Calibri"/>
        <family val="2"/>
        <scheme val="minor"/>
      </rPr>
      <t xml:space="preserve"> fnvdm</t>
    </r>
  </si>
  <si>
    <t>Puesta del Sol South: Inside the same 2nd floor room as the Jack of Spades, north of Dean's position for the Gala Event, next to the small burned book on the top shelf on the northeast wall.</t>
  </si>
  <si>
    <t>xx0134e2</t>
  </si>
  <si>
    <r>
      <t>6 of Diamonds - Sierra Madre</t>
    </r>
    <r>
      <rPr>
        <sz val="11"/>
        <color theme="1"/>
        <rFont val="Calibri"/>
        <family val="2"/>
        <scheme val="minor"/>
      </rPr>
      <t xml:space="preserve"> fnvdm</t>
    </r>
  </si>
  <si>
    <t>Medical District: Inside a 2nd floor room northeast of the Villa Clinic and directly east across a courtyard from the room containing the King of Clubs, on a wooden shelf in the southwest corner behind an orange chair.</t>
  </si>
  <si>
    <t>xx0134e4</t>
  </si>
  <si>
    <r>
      <t>9 of Diamonds - Sierra Madre</t>
    </r>
    <r>
      <rPr>
        <sz val="11"/>
        <color theme="1"/>
        <rFont val="Calibri"/>
        <family val="2"/>
        <scheme val="minor"/>
      </rPr>
      <t xml:space="preserve"> fnvdm</t>
    </r>
  </si>
  <si>
    <t>Medical District: Inside a 2nd floor room just west of a speaker and some distance east of the Villa Clinic, under a small ruined book with a chessboard on a rectangular table next to an orange chair in the southeast corner.</t>
  </si>
  <si>
    <t>xx0134e7</t>
  </si>
  <si>
    <r>
      <t>Jack of Diamonds - Sierra Madre</t>
    </r>
    <r>
      <rPr>
        <sz val="11"/>
        <color theme="1"/>
        <rFont val="Calibri"/>
        <family val="2"/>
        <scheme val="minor"/>
      </rPr>
      <t xml:space="preserve"> fnvdm</t>
    </r>
  </si>
  <si>
    <t>Salida del Sol North: Inside the northwest part of a display in the middle of the room with a hologram vendor, vending machine and bear trap.</t>
  </si>
  <si>
    <t>xx0134e9</t>
  </si>
  <si>
    <r>
      <t>Ace of Diamonds - Sierra Madre</t>
    </r>
    <r>
      <rPr>
        <sz val="11"/>
        <color theme="1"/>
        <rFont val="Calibri"/>
        <family val="2"/>
        <scheme val="minor"/>
      </rPr>
      <t xml:space="preserve"> fnvdm</t>
    </r>
  </si>
  <si>
    <t>Residential District: Around the corner southwest of the door to the Villa, past a vending machine and tree stump, under the south end of a bench.</t>
  </si>
  <si>
    <t>xx0134e8</t>
  </si>
  <si>
    <r>
      <t>5 of Hearts - Sierra Madre</t>
    </r>
    <r>
      <rPr>
        <sz val="11"/>
        <color theme="1"/>
        <rFont val="Calibri"/>
        <family val="2"/>
        <scheme val="minor"/>
      </rPr>
      <t xml:space="preserve"> fnvdm</t>
    </r>
  </si>
  <si>
    <t>Villa: Some distance east of the 10 of Hearts and northwest of the hologram which can be turned on with a nearby terminal, in a 2nd floor room above one containing a tripwire and swinging girder trap, under the south end of a couch against the east wall.</t>
  </si>
  <si>
    <t>xx0134d6</t>
  </si>
  <si>
    <r>
      <t>7 of Hearts - Sierra Madre</t>
    </r>
    <r>
      <rPr>
        <sz val="11"/>
        <color theme="1"/>
        <rFont val="Calibri"/>
        <family val="2"/>
        <scheme val="minor"/>
      </rPr>
      <t xml:space="preserve"> fnvdm</t>
    </r>
  </si>
  <si>
    <t>Residential District: Inside a 2nd floor room with a tripwire and rigged shotgun, southeast of the doors to the Villa and east of the wall fountain and stairs seen when entering, on a wooden coffee table with two bottles of dirty water.</t>
  </si>
  <si>
    <t>xx0134d8</t>
  </si>
  <si>
    <r>
      <t>9 of Hearts - Sierra Madre</t>
    </r>
    <r>
      <rPr>
        <sz val="11"/>
        <color theme="1"/>
        <rFont val="Calibri"/>
        <family val="2"/>
        <scheme val="minor"/>
      </rPr>
      <t xml:space="preserve"> fnvdm</t>
    </r>
  </si>
  <si>
    <t>Residential District: Inside a 2nd floor room southeast of Dean's place, behind a bed in the southwest corner.</t>
  </si>
  <si>
    <t>xx0134da</t>
  </si>
  <si>
    <r>
      <t>10 of Hearts - Sierra Madre</t>
    </r>
    <r>
      <rPr>
        <sz val="11"/>
        <color theme="1"/>
        <rFont val="Calibri"/>
        <family val="2"/>
        <scheme val="minor"/>
      </rPr>
      <t xml:space="preserve"> fnvdm</t>
    </r>
  </si>
  <si>
    <t>Villa: Some distance north of the Villa Police Station and west of the room containing the 5 of Hearts, on the interior corner of a walkway to the southeast of a wall fountain.</t>
  </si>
  <si>
    <t>xx0134d2</t>
  </si>
  <si>
    <r>
      <t>2 of Spades - Sierra Madre</t>
    </r>
    <r>
      <rPr>
        <sz val="11"/>
        <color theme="1"/>
        <rFont val="Calibri"/>
        <family val="2"/>
        <scheme val="minor"/>
      </rPr>
      <t xml:space="preserve"> fnvdm</t>
    </r>
  </si>
  <si>
    <t>Residential District: Inside a 2nd floor room with a pressure plate, rigged shotgun and fire extinguisher trap, with cloud covered courtyards to the south and (along with two dead trees and three tree stumps) to the east, behind a bed against the north wall.</t>
  </si>
  <si>
    <t>xx0134a2</t>
  </si>
  <si>
    <r>
      <t>4 of Spades - Sierra Madre</t>
    </r>
    <r>
      <rPr>
        <sz val="11"/>
        <color theme="1"/>
        <rFont val="Calibri"/>
        <family val="2"/>
        <scheme val="minor"/>
      </rPr>
      <t xml:space="preserve"> fnvdm</t>
    </r>
  </si>
  <si>
    <t>Villa: Some distance north of the entrance to the Residential District, inside a room with some metal shelves at the northeast corner of of a cloud filled courtyard with a dead tree, at the bottom of an open metal cabinet against the east wall.</t>
  </si>
  <si>
    <t>xx0134a4</t>
  </si>
  <si>
    <r>
      <t>6 of Spades - Sierra Madre</t>
    </r>
    <r>
      <rPr>
        <sz val="11"/>
        <color theme="1"/>
        <rFont val="Calibri"/>
        <family val="2"/>
        <scheme val="minor"/>
      </rPr>
      <t xml:space="preserve"> fnvdm</t>
    </r>
  </si>
  <si>
    <t>Salida del Sol North: In the northwest corner of a small courtyard with three bear traps and a dead tree, on the ground between a wall and three pipes, just west of the stairs leading to a room containing Dean's Secret Stash, a radio and two pool tables.</t>
  </si>
  <si>
    <t>xx0134a6</t>
  </si>
  <si>
    <r>
      <t>8 of Spades - Sierra Madre</t>
    </r>
    <r>
      <rPr>
        <sz val="11"/>
        <color theme="1"/>
        <rFont val="Calibri"/>
        <family val="2"/>
        <scheme val="minor"/>
      </rPr>
      <t xml:space="preserve"> fnvdm</t>
    </r>
  </si>
  <si>
    <t>Villa Police Station: In the northwest corner of the cell Dog is located in.</t>
  </si>
  <si>
    <t>xx0134a8</t>
  </si>
  <si>
    <r>
      <t>Jack of Spades - Sierra Madre</t>
    </r>
    <r>
      <rPr>
        <sz val="11"/>
        <color theme="1"/>
        <rFont val="Calibri"/>
        <family val="2"/>
        <scheme val="minor"/>
      </rPr>
      <t xml:space="preserve"> fnvdm</t>
    </r>
  </si>
  <si>
    <t>Puesta del Sol South: Inside the same 2nd floor room as the 4 of Diamonds, north of Dean's position for the Gala Event, behind a couch in the west corner.</t>
  </si>
  <si>
    <t>xx0134ab</t>
  </si>
  <si>
    <r>
      <t>Ace of Spades - Sierra Madre</t>
    </r>
    <r>
      <rPr>
        <sz val="11"/>
        <color theme="1"/>
        <rFont val="Calibri"/>
        <family val="2"/>
        <scheme val="minor"/>
      </rPr>
      <t xml:space="preserve"> fnvdm</t>
    </r>
  </si>
  <si>
    <t>Villa: In the southern part of the fountain where you first wake up and gather your team.</t>
  </si>
  <si>
    <t>xx0134aa</t>
  </si>
  <si>
    <r>
      <t>Joker 2 - Sierra Madre</t>
    </r>
    <r>
      <rPr>
        <sz val="11"/>
        <color theme="1"/>
        <rFont val="Calibri"/>
        <family val="2"/>
        <scheme val="minor"/>
      </rPr>
      <t xml:space="preserve"> fnvdm</t>
    </r>
  </si>
  <si>
    <t>Villa: Inside a 2nd floor room above a gift shop some distance north of the doors to Salida del Sol South and southeast of a wall fountain, partially covered by a bed in the northwest corner.</t>
  </si>
  <si>
    <t>xx0134ed</t>
  </si>
  <si>
    <t>Wine</t>
  </si>
  <si>
    <t>Scotch</t>
  </si>
  <si>
    <t>Sierra Madre Casino Security Office on a metal shelf</t>
  </si>
  <si>
    <t>Vodka</t>
  </si>
  <si>
    <t>Sierra Madre Casino Floor counter top behind a very easy locked door</t>
  </si>
  <si>
    <t>Sierra Madre Casino Floor behind the bar on top of shelf</t>
  </si>
  <si>
    <t>+5 All Skills trait?</t>
  </si>
  <si>
    <t>Spineless Perk?</t>
  </si>
  <si>
    <t>Total points needed</t>
  </si>
  <si>
    <t>Reinforced Spine Perk?</t>
  </si>
  <si>
    <t>Atomic!</t>
  </si>
  <si>
    <t>Endurance 6</t>
  </si>
  <si>
    <t>With the Atomic! Perk, you are 25% faster and stronger whenever you're basking in the warm glow of radiation. Outside of irradiated areas, your Action Points (AP) regenerate faster the higher your level of radiation sickness becomes.</t>
  </si>
  <si>
    <t>Mile In Their Shoes</t>
  </si>
  <si>
    <t>Survival 25</t>
  </si>
  <si>
    <t>You have come to understand Nightstalkers. Consuming Nightstalker Squeezin's now grants bonuses to Perception (+1 PER), Poison Resistance (+5), and Stealth (+5 Sneak) in addition to the normal benefits.</t>
  </si>
  <si>
    <t>Them's Good Eatin</t>
  </si>
  <si>
    <t>Survival 55</t>
  </si>
  <si>
    <t>Any living creature you kill has a 50% chance to have the potent healing items Thin Red Paste or Blood Sausage when looted.</t>
  </si>
  <si>
    <t>Implant GRX</t>
  </si>
  <si>
    <t>Endurance 8</t>
  </si>
  <si>
    <t>You gain a non-addictive subdermal Turbo (chem) injector. This perk may be taken twice, with the second rank increasing the effect from 2 to 3 seconds and the uses per day from 5 to 10 (Activated in the Pip-Boy Inventory}.</t>
  </si>
  <si>
    <t>Old World Blues Perks</t>
  </si>
</sst>
</file>

<file path=xl/styles.xml><?xml version="1.0" encoding="utf-8"?>
<styleSheet xmlns="http://schemas.openxmlformats.org/spreadsheetml/2006/main">
  <fonts count="8">
    <font>
      <sz val="11"/>
      <color theme="1"/>
      <name val="Calibri"/>
      <family val="2"/>
      <scheme val="minor"/>
    </font>
    <font>
      <u/>
      <sz val="11"/>
      <color theme="10"/>
      <name val="Calibri"/>
      <family val="2"/>
    </font>
    <font>
      <i/>
      <sz val="11"/>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6">
    <xf numFmtId="0" fontId="0" fillId="0" borderId="0"/>
    <xf numFmtId="0" fontId="1" fillId="0" borderId="0" applyNumberFormat="0" applyFill="0" applyBorder="0" applyAlignment="0" applyProtection="0">
      <alignment vertical="top"/>
      <protection locked="0"/>
    </xf>
    <xf numFmtId="0" fontId="3" fillId="2" borderId="0" applyNumberFormat="0" applyBorder="0" applyAlignment="0" applyProtection="0"/>
    <xf numFmtId="0" fontId="4" fillId="3" borderId="0" applyNumberFormat="0" applyBorder="0" applyAlignment="0" applyProtection="0"/>
    <xf numFmtId="0" fontId="5" fillId="4" borderId="2" applyNumberFormat="0" applyAlignment="0" applyProtection="0"/>
    <xf numFmtId="0" fontId="6" fillId="5" borderId="2" applyNumberFormat="0" applyAlignment="0" applyProtection="0"/>
  </cellStyleXfs>
  <cellXfs count="38">
    <xf numFmtId="0" fontId="0" fillId="0" borderId="0" xfId="0"/>
    <xf numFmtId="0" fontId="0" fillId="0" borderId="1" xfId="0" applyBorder="1" applyAlignment="1">
      <alignment wrapText="1"/>
    </xf>
    <xf numFmtId="0" fontId="1" fillId="0" borderId="1" xfId="1" applyBorder="1" applyAlignment="1" applyProtection="1">
      <alignment wrapText="1"/>
    </xf>
    <xf numFmtId="0" fontId="1" fillId="0" borderId="1" xfId="1" applyBorder="1" applyAlignment="1" applyProtection="1">
      <alignment horizontal="center" vertical="center" wrapText="1"/>
    </xf>
    <xf numFmtId="0" fontId="0" fillId="0" borderId="0" xfId="0" applyAlignment="1">
      <alignment wrapText="1"/>
    </xf>
    <xf numFmtId="0" fontId="1" fillId="0" borderId="0" xfId="1" applyAlignment="1" applyProtection="1">
      <alignment wrapText="1"/>
    </xf>
    <xf numFmtId="0" fontId="1" fillId="0" borderId="0" xfId="1" applyAlignment="1" applyProtection="1"/>
    <xf numFmtId="0" fontId="1" fillId="0" borderId="0" xfId="1" applyAlignment="1" applyProtection="1">
      <alignment horizontal="center" vertical="center" wrapText="1"/>
    </xf>
    <xf numFmtId="0" fontId="3" fillId="2" borderId="0" xfId="2"/>
    <xf numFmtId="0" fontId="3" fillId="2" borderId="0" xfId="2" applyAlignment="1" applyProtection="1">
      <alignment wrapText="1"/>
    </xf>
    <xf numFmtId="0" fontId="3" fillId="2" borderId="0" xfId="2" applyAlignment="1">
      <alignment wrapText="1"/>
    </xf>
    <xf numFmtId="0" fontId="0" fillId="0" borderId="0" xfId="0" applyAlignment="1"/>
    <xf numFmtId="0" fontId="4" fillId="3" borderId="0" xfId="3"/>
    <xf numFmtId="0" fontId="5" fillId="4" borderId="2" xfId="4"/>
    <xf numFmtId="0" fontId="6" fillId="5" borderId="2" xfId="5"/>
    <xf numFmtId="0" fontId="6" fillId="5" borderId="2" xfId="5" applyAlignment="1"/>
    <xf numFmtId="0" fontId="5" fillId="4" borderId="2" xfId="4" applyAlignment="1"/>
    <xf numFmtId="0" fontId="3" fillId="2" borderId="0" xfId="2" applyAlignment="1"/>
    <xf numFmtId="0" fontId="3" fillId="2" borderId="2" xfId="2" applyBorder="1" applyAlignment="1"/>
    <xf numFmtId="0" fontId="4" fillId="3" borderId="2" xfId="3" applyBorder="1" applyAlignment="1"/>
    <xf numFmtId="0" fontId="4" fillId="3" borderId="0" xfId="3" applyAlignment="1"/>
    <xf numFmtId="0" fontId="4" fillId="3" borderId="2" xfId="3" applyBorder="1"/>
    <xf numFmtId="0" fontId="0" fillId="0" borderId="0" xfId="0" applyFill="1" applyBorder="1" applyAlignment="1"/>
    <xf numFmtId="0" fontId="3" fillId="2" borderId="2" xfId="2" applyBorder="1"/>
    <xf numFmtId="0" fontId="6" fillId="5" borderId="2" xfId="5" applyAlignment="1"/>
    <xf numFmtId="0" fontId="0" fillId="0" borderId="0" xfId="0" applyAlignment="1"/>
    <xf numFmtId="0" fontId="6" fillId="5" borderId="3" xfId="5" applyBorder="1" applyAlignment="1"/>
    <xf numFmtId="0" fontId="0" fillId="0" borderId="4" xfId="0" applyBorder="1" applyAlignment="1"/>
    <xf numFmtId="0" fontId="0" fillId="0" borderId="0" xfId="0" applyAlignment="1"/>
    <xf numFmtId="0" fontId="6" fillId="5" borderId="2" xfId="5" applyAlignment="1"/>
    <xf numFmtId="0" fontId="7" fillId="0" borderId="0" xfId="0" applyFont="1" applyAlignment="1">
      <alignment wrapText="1"/>
    </xf>
    <xf numFmtId="0" fontId="7" fillId="0" borderId="0" xfId="0" applyFont="1" applyAlignment="1">
      <alignment wrapText="1"/>
    </xf>
    <xf numFmtId="0" fontId="1" fillId="0" borderId="0" xfId="1" applyAlignment="1" applyProtection="1">
      <alignment wrapText="1"/>
    </xf>
    <xf numFmtId="0" fontId="0" fillId="0" borderId="0" xfId="0" applyAlignment="1">
      <alignment horizontal="left" wrapText="1" indent="1"/>
    </xf>
    <xf numFmtId="0" fontId="0" fillId="0" borderId="0" xfId="0" applyAlignment="1">
      <alignment horizontal="left" wrapText="1"/>
    </xf>
    <xf numFmtId="0" fontId="1" fillId="0" borderId="0" xfId="1" applyAlignment="1" applyProtection="1">
      <alignment horizontal="left" wrapText="1"/>
    </xf>
    <xf numFmtId="0" fontId="6" fillId="5" borderId="2" xfId="5" quotePrefix="1"/>
    <xf numFmtId="0" fontId="1" fillId="0" borderId="0" xfId="1" applyAlignment="1" applyProtection="1">
      <alignment horizontal="center" wrapText="1"/>
    </xf>
  </cellXfs>
  <cellStyles count="6">
    <cellStyle name="Calculation" xfId="5" builtinId="22"/>
    <cellStyle name="Good" xfId="2" builtinId="26"/>
    <cellStyle name="Hyperlink" xfId="1" builtinId="8"/>
    <cellStyle name="Input" xfId="4" builtinId="20"/>
    <cellStyle name="Neutral" xfId="3"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http://fallout.wikia.com/index.php?title=Sierra_Madre_vending_machine&amp;action=edit&amp;section=5" TargetMode="External"/><Relationship Id="rId5" Type="http://schemas.openxmlformats.org/officeDocument/2006/relationships/hyperlink" Target="http://fallout.wikia.com/index.php?title=Sierra_Madre_vending_machine&amp;action=edit&amp;section=7" TargetMode="External"/><Relationship Id="rId4" Type="http://schemas.openxmlformats.org/officeDocument/2006/relationships/hyperlink" Target="http://fallout.wikia.com/index.php?title=Sierra_Madre_vending_machine&amp;action=edit&amp;section=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9525</xdr:colOff>
      <xdr:row>14</xdr:row>
      <xdr:rowOff>9525</xdr:rowOff>
    </xdr:to>
    <xdr:pic>
      <xdr:nvPicPr>
        <xdr:cNvPr id="2049" name="Picture 1" descr="Edit Aid: section">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0" y="15468600"/>
          <a:ext cx="9525" cy="9525"/>
        </a:xfrm>
        <a:prstGeom prst="rect">
          <a:avLst/>
        </a:prstGeom>
        <a:noFill/>
      </xdr:spPr>
    </xdr:pic>
    <xdr:clientData/>
  </xdr:twoCellAnchor>
  <xdr:twoCellAnchor editAs="oneCell">
    <xdr:from>
      <xdr:col>0</xdr:col>
      <xdr:colOff>0</xdr:colOff>
      <xdr:row>14</xdr:row>
      <xdr:rowOff>0</xdr:rowOff>
    </xdr:from>
    <xdr:to>
      <xdr:col>0</xdr:col>
      <xdr:colOff>114300</xdr:colOff>
      <xdr:row>14</xdr:row>
      <xdr:rowOff>133350</xdr:rowOff>
    </xdr:to>
    <xdr:pic>
      <xdr:nvPicPr>
        <xdr:cNvPr id="2050" name="Picture 2"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15887700"/>
          <a:ext cx="114300" cy="133350"/>
        </a:xfrm>
        <a:prstGeom prst="rect">
          <a:avLst/>
        </a:prstGeom>
        <a:noFill/>
      </xdr:spPr>
    </xdr:pic>
    <xdr:clientData/>
  </xdr:twoCellAnchor>
  <xdr:twoCellAnchor editAs="oneCell">
    <xdr:from>
      <xdr:col>2</xdr:col>
      <xdr:colOff>0</xdr:colOff>
      <xdr:row>14</xdr:row>
      <xdr:rowOff>0</xdr:rowOff>
    </xdr:from>
    <xdr:to>
      <xdr:col>2</xdr:col>
      <xdr:colOff>114300</xdr:colOff>
      <xdr:row>14</xdr:row>
      <xdr:rowOff>133350</xdr:rowOff>
    </xdr:to>
    <xdr:pic>
      <xdr:nvPicPr>
        <xdr:cNvPr id="2052" name="Picture 4"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28800" y="15887700"/>
          <a:ext cx="114300" cy="133350"/>
        </a:xfrm>
        <a:prstGeom prst="rect">
          <a:avLst/>
        </a:prstGeom>
        <a:noFill/>
      </xdr:spPr>
    </xdr:pic>
    <xdr:clientData/>
  </xdr:twoCellAnchor>
  <xdr:twoCellAnchor editAs="oneCell">
    <xdr:from>
      <xdr:col>0</xdr:col>
      <xdr:colOff>0</xdr:colOff>
      <xdr:row>7</xdr:row>
      <xdr:rowOff>0</xdr:rowOff>
    </xdr:from>
    <xdr:to>
      <xdr:col>0</xdr:col>
      <xdr:colOff>9525</xdr:colOff>
      <xdr:row>7</xdr:row>
      <xdr:rowOff>9525</xdr:rowOff>
    </xdr:to>
    <xdr:pic>
      <xdr:nvPicPr>
        <xdr:cNvPr id="2053" name="Picture 5" descr="Edit Ammo: section">
          <a:hlinkClick xmlns:r="http://schemas.openxmlformats.org/officeDocument/2006/relationships" r:id="rId4"/>
        </xdr:cNvPr>
        <xdr:cNvPicPr>
          <a:picLocks noChangeAspect="1" noChangeArrowheads="1"/>
        </xdr:cNvPicPr>
      </xdr:nvPicPr>
      <xdr:blipFill>
        <a:blip xmlns:r="http://schemas.openxmlformats.org/officeDocument/2006/relationships" r:embed="rId2"/>
        <a:srcRect/>
        <a:stretch>
          <a:fillRect/>
        </a:stretch>
      </xdr:blipFill>
      <xdr:spPr bwMode="auto">
        <a:xfrm>
          <a:off x="0" y="28117800"/>
          <a:ext cx="9525" cy="9525"/>
        </a:xfrm>
        <a:prstGeom prst="rect">
          <a:avLst/>
        </a:prstGeom>
        <a:noFill/>
      </xdr:spPr>
    </xdr:pic>
    <xdr:clientData/>
  </xdr:twoCellAnchor>
  <xdr:twoCellAnchor editAs="oneCell">
    <xdr:from>
      <xdr:col>2</xdr:col>
      <xdr:colOff>0</xdr:colOff>
      <xdr:row>7</xdr:row>
      <xdr:rowOff>0</xdr:rowOff>
    </xdr:from>
    <xdr:to>
      <xdr:col>2</xdr:col>
      <xdr:colOff>114300</xdr:colOff>
      <xdr:row>7</xdr:row>
      <xdr:rowOff>133350</xdr:rowOff>
    </xdr:to>
    <xdr:pic>
      <xdr:nvPicPr>
        <xdr:cNvPr id="2056" name="Picture 8"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28800" y="28536900"/>
          <a:ext cx="114300" cy="133350"/>
        </a:xfrm>
        <a:prstGeom prst="rect">
          <a:avLst/>
        </a:prstGeom>
        <a:noFill/>
      </xdr:spPr>
    </xdr:pic>
    <xdr:clientData/>
  </xdr:twoCellAnchor>
  <xdr:twoCellAnchor editAs="oneCell">
    <xdr:from>
      <xdr:col>0</xdr:col>
      <xdr:colOff>0</xdr:colOff>
      <xdr:row>0</xdr:row>
      <xdr:rowOff>0</xdr:rowOff>
    </xdr:from>
    <xdr:to>
      <xdr:col>0</xdr:col>
      <xdr:colOff>9525</xdr:colOff>
      <xdr:row>0</xdr:row>
      <xdr:rowOff>9525</xdr:rowOff>
    </xdr:to>
    <xdr:pic>
      <xdr:nvPicPr>
        <xdr:cNvPr id="2057" name="Picture 9" descr="Edit Chems: section">
          <a:hlinkClick xmlns:r="http://schemas.openxmlformats.org/officeDocument/2006/relationships" r:id="rId5"/>
        </xdr:cNvPr>
        <xdr:cNvPicPr>
          <a:picLocks noChangeAspect="1" noChangeArrowheads="1"/>
        </xdr:cNvPicPr>
      </xdr:nvPicPr>
      <xdr:blipFill>
        <a:blip xmlns:r="http://schemas.openxmlformats.org/officeDocument/2006/relationships" r:embed="rId2"/>
        <a:srcRect/>
        <a:stretch>
          <a:fillRect/>
        </a:stretch>
      </xdr:blipFill>
      <xdr:spPr bwMode="auto">
        <a:xfrm>
          <a:off x="0" y="31432500"/>
          <a:ext cx="9525" cy="9525"/>
        </a:xfrm>
        <a:prstGeom prst="rect">
          <a:avLst/>
        </a:prstGeom>
        <a:noFill/>
      </xdr:spPr>
    </xdr:pic>
    <xdr:clientData/>
  </xdr:twoCellAnchor>
  <xdr:twoCellAnchor editAs="oneCell">
    <xdr:from>
      <xdr:col>0</xdr:col>
      <xdr:colOff>0</xdr:colOff>
      <xdr:row>0</xdr:row>
      <xdr:rowOff>0</xdr:rowOff>
    </xdr:from>
    <xdr:to>
      <xdr:col>0</xdr:col>
      <xdr:colOff>114300</xdr:colOff>
      <xdr:row>0</xdr:row>
      <xdr:rowOff>133350</xdr:rowOff>
    </xdr:to>
    <xdr:pic>
      <xdr:nvPicPr>
        <xdr:cNvPr id="2058" name="Picture 10"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31851600"/>
          <a:ext cx="114300" cy="133350"/>
        </a:xfrm>
        <a:prstGeom prst="rect">
          <a:avLst/>
        </a:prstGeom>
        <a:noFill/>
      </xdr:spPr>
    </xdr:pic>
    <xdr:clientData/>
  </xdr:twoCellAnchor>
  <xdr:twoCellAnchor editAs="oneCell">
    <xdr:from>
      <xdr:col>1</xdr:col>
      <xdr:colOff>0</xdr:colOff>
      <xdr:row>0</xdr:row>
      <xdr:rowOff>0</xdr:rowOff>
    </xdr:from>
    <xdr:to>
      <xdr:col>1</xdr:col>
      <xdr:colOff>114300</xdr:colOff>
      <xdr:row>0</xdr:row>
      <xdr:rowOff>133350</xdr:rowOff>
    </xdr:to>
    <xdr:pic>
      <xdr:nvPicPr>
        <xdr:cNvPr id="2059" name="Picture 11"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609600" y="31851600"/>
          <a:ext cx="114300" cy="133350"/>
        </a:xfrm>
        <a:prstGeom prst="rect">
          <a:avLst/>
        </a:prstGeom>
        <a:noFill/>
      </xdr:spPr>
    </xdr:pic>
    <xdr:clientData/>
  </xdr:twoCellAnchor>
  <xdr:twoCellAnchor editAs="oneCell">
    <xdr:from>
      <xdr:col>2</xdr:col>
      <xdr:colOff>0</xdr:colOff>
      <xdr:row>0</xdr:row>
      <xdr:rowOff>0</xdr:rowOff>
    </xdr:from>
    <xdr:to>
      <xdr:col>2</xdr:col>
      <xdr:colOff>114300</xdr:colOff>
      <xdr:row>0</xdr:row>
      <xdr:rowOff>133350</xdr:rowOff>
    </xdr:to>
    <xdr:pic>
      <xdr:nvPicPr>
        <xdr:cNvPr id="2060" name="Picture 12" descr="↓">
          <a:hlinkClick xmlns:r="http://schemas.openxmlformats.org/officeDocument/2006/relationships" r:id=""/>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28800" y="31851600"/>
          <a:ext cx="114300" cy="133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fallout.wikia.com/wiki/Silent_Running" TargetMode="External"/><Relationship Id="rId13" Type="http://schemas.openxmlformats.org/officeDocument/2006/relationships/hyperlink" Target="http://fallout.wikia.com/wiki/Toughness" TargetMode="External"/><Relationship Id="rId18" Type="http://schemas.openxmlformats.org/officeDocument/2006/relationships/hyperlink" Target="http://fallout.wikia.com/wiki/Entomologist" TargetMode="External"/><Relationship Id="rId26" Type="http://schemas.openxmlformats.org/officeDocument/2006/relationships/hyperlink" Target="http://fallout.wikia.com/wiki/Endurance" TargetMode="External"/><Relationship Id="rId3" Type="http://schemas.openxmlformats.org/officeDocument/2006/relationships/hyperlink" Target="http://fallout.wikia.com/wiki/Sneering_Imperialist" TargetMode="External"/><Relationship Id="rId21" Type="http://schemas.openxmlformats.org/officeDocument/2006/relationships/hyperlink" Target="http://fallout.wikia.com/wiki/Endurance" TargetMode="External"/><Relationship Id="rId7" Type="http://schemas.openxmlformats.org/officeDocument/2006/relationships/hyperlink" Target="http://fallout.wikia.com/wiki/Better_Criticals" TargetMode="External"/><Relationship Id="rId12" Type="http://schemas.openxmlformats.org/officeDocument/2006/relationships/hyperlink" Target="http://fallout.wikia.com/wiki/Living_Anatomy" TargetMode="External"/><Relationship Id="rId17" Type="http://schemas.openxmlformats.org/officeDocument/2006/relationships/hyperlink" Target="http://fallout.wikia.com/wiki/Travel_Light" TargetMode="External"/><Relationship Id="rId25" Type="http://schemas.openxmlformats.org/officeDocument/2006/relationships/hyperlink" Target="http://fallout.wikia.com/wiki/Medicine" TargetMode="External"/><Relationship Id="rId2" Type="http://schemas.openxmlformats.org/officeDocument/2006/relationships/hyperlink" Target="http://fallout.wikia.com/wiki/Toughness" TargetMode="External"/><Relationship Id="rId16" Type="http://schemas.openxmlformats.org/officeDocument/2006/relationships/hyperlink" Target="http://fallout.wikia.com/wiki/Bloody_Mess" TargetMode="External"/><Relationship Id="rId20" Type="http://schemas.openxmlformats.org/officeDocument/2006/relationships/hyperlink" Target="http://fallout.wikia.com/wiki/Black_Widow" TargetMode="External"/><Relationship Id="rId29" Type="http://schemas.openxmlformats.org/officeDocument/2006/relationships/hyperlink" Target="http://fallout.wikia.com/wiki/Survival" TargetMode="External"/><Relationship Id="rId1" Type="http://schemas.openxmlformats.org/officeDocument/2006/relationships/hyperlink" Target="http://fallout.wikia.com/wiki/Cherchez_La_Femme" TargetMode="External"/><Relationship Id="rId6" Type="http://schemas.openxmlformats.org/officeDocument/2006/relationships/hyperlink" Target="http://fallout.wikia.com/wiki/Weapon_Handling" TargetMode="External"/><Relationship Id="rId11" Type="http://schemas.openxmlformats.org/officeDocument/2006/relationships/hyperlink" Target="http://fallout.wikia.com/wiki/Finesse" TargetMode="External"/><Relationship Id="rId24" Type="http://schemas.openxmlformats.org/officeDocument/2006/relationships/hyperlink" Target="http://fallout.wikia.com/wiki/Science" TargetMode="External"/><Relationship Id="rId5" Type="http://schemas.openxmlformats.org/officeDocument/2006/relationships/hyperlink" Target="http://fallout.wikia.com/wiki/Light_Touch" TargetMode="External"/><Relationship Id="rId15" Type="http://schemas.openxmlformats.org/officeDocument/2006/relationships/hyperlink" Target="http://fallout.wikia.com/wiki/Hand_Loader" TargetMode="External"/><Relationship Id="rId23" Type="http://schemas.openxmlformats.org/officeDocument/2006/relationships/hyperlink" Target="http://fallout.wikia.com/wiki/Strength" TargetMode="External"/><Relationship Id="rId28" Type="http://schemas.openxmlformats.org/officeDocument/2006/relationships/hyperlink" Target="http://fallout.wikia.com/wiki/Repair" TargetMode="External"/><Relationship Id="rId10" Type="http://schemas.openxmlformats.org/officeDocument/2006/relationships/hyperlink" Target="http://fallout.wikia.com/wiki/Long_Haul" TargetMode="External"/><Relationship Id="rId19" Type="http://schemas.openxmlformats.org/officeDocument/2006/relationships/hyperlink" Target="http://fallout.wikia.com/wiki/Intense_Training" TargetMode="External"/><Relationship Id="rId4" Type="http://schemas.openxmlformats.org/officeDocument/2006/relationships/hyperlink" Target="http://fallout.wikia.com/wiki/Grunt" TargetMode="External"/><Relationship Id="rId9" Type="http://schemas.openxmlformats.org/officeDocument/2006/relationships/hyperlink" Target="http://fallout.wikia.com/wiki/Robotics_Expert" TargetMode="External"/><Relationship Id="rId14" Type="http://schemas.openxmlformats.org/officeDocument/2006/relationships/hyperlink" Target="http://fallout.wikia.com/wiki/The_Professional" TargetMode="External"/><Relationship Id="rId22" Type="http://schemas.openxmlformats.org/officeDocument/2006/relationships/hyperlink" Target="http://fallout.wikia.com/wiki/Agility" TargetMode="External"/><Relationship Id="rId27" Type="http://schemas.openxmlformats.org/officeDocument/2006/relationships/hyperlink" Target="http://fallout.wikia.com/wiki/Sneak"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fallout.wikia.com/wiki/Action_Girl" TargetMode="External"/><Relationship Id="rId21" Type="http://schemas.openxmlformats.org/officeDocument/2006/relationships/hyperlink" Target="http://fallout.wikia.com/wiki/Entomologist" TargetMode="External"/><Relationship Id="rId42" Type="http://schemas.openxmlformats.org/officeDocument/2006/relationships/hyperlink" Target="http://fallout.wikia.com/wiki/The_Professional" TargetMode="External"/><Relationship Id="rId63" Type="http://schemas.openxmlformats.org/officeDocument/2006/relationships/hyperlink" Target="http://fallout.wikia.com/wiki/Carry_Weight" TargetMode="External"/><Relationship Id="rId84" Type="http://schemas.openxmlformats.org/officeDocument/2006/relationships/hyperlink" Target="http://fallout.wikia.com/wiki/Energy_Weapons" TargetMode="External"/><Relationship Id="rId138" Type="http://schemas.openxmlformats.org/officeDocument/2006/relationships/hyperlink" Target="http://fallout.wikia.com/wiki/Laser_Commander" TargetMode="External"/><Relationship Id="rId159" Type="http://schemas.openxmlformats.org/officeDocument/2006/relationships/hyperlink" Target="http://fallout.wikia.com/wiki/Agility" TargetMode="External"/><Relationship Id="rId170" Type="http://schemas.openxmlformats.org/officeDocument/2006/relationships/hyperlink" Target="http://fallout.wikia.com/wiki/Survival" TargetMode="External"/><Relationship Id="rId191" Type="http://schemas.openxmlformats.org/officeDocument/2006/relationships/hyperlink" Target="http://fallout.wikia.com/wiki/Usanagi" TargetMode="External"/><Relationship Id="rId205" Type="http://schemas.openxmlformats.org/officeDocument/2006/relationships/hyperlink" Target="http://fallout.wikia.com/wiki/Perception_Implant" TargetMode="External"/><Relationship Id="rId226" Type="http://schemas.openxmlformats.org/officeDocument/2006/relationships/hyperlink" Target="http://fallout.wikia.com/wiki/Free_Radical" TargetMode="External"/><Relationship Id="rId247" Type="http://schemas.openxmlformats.org/officeDocument/2006/relationships/printerSettings" Target="../printerSettings/printerSettings2.bin"/><Relationship Id="rId107" Type="http://schemas.openxmlformats.org/officeDocument/2006/relationships/hyperlink" Target="http://fallout.wikia.com/wiki/Adamantium_Skeleton" TargetMode="External"/><Relationship Id="rId11" Type="http://schemas.openxmlformats.org/officeDocument/2006/relationships/hyperlink" Target="http://fallout.wikia.com/wiki/Rapid_Reload" TargetMode="External"/><Relationship Id="rId32" Type="http://schemas.openxmlformats.org/officeDocument/2006/relationships/hyperlink" Target="http://fallout.wikia.com/wiki/Fortune_Finder" TargetMode="External"/><Relationship Id="rId53" Type="http://schemas.openxmlformats.org/officeDocument/2006/relationships/hyperlink" Target="http://fallout.wikia.com/wiki/Medicine" TargetMode="External"/><Relationship Id="rId74" Type="http://schemas.openxmlformats.org/officeDocument/2006/relationships/hyperlink" Target="http://fallout.wikia.com/wiki/Miss_Fortune_(character)" TargetMode="External"/><Relationship Id="rId128" Type="http://schemas.openxmlformats.org/officeDocument/2006/relationships/hyperlink" Target="http://fallout.wikia.com/wiki/Computer_Whiz" TargetMode="External"/><Relationship Id="rId149" Type="http://schemas.openxmlformats.org/officeDocument/2006/relationships/hyperlink" Target="http://fallout.wikia.com/wiki/Action_Points" TargetMode="External"/><Relationship Id="rId5" Type="http://schemas.openxmlformats.org/officeDocument/2006/relationships/hyperlink" Target="http://fallout.wikia.com/wiki/Friend_of_the_Night" TargetMode="External"/><Relationship Id="rId95" Type="http://schemas.openxmlformats.org/officeDocument/2006/relationships/hyperlink" Target="http://fallout.wikia.com/wiki/Piercing_Strike" TargetMode="External"/><Relationship Id="rId160" Type="http://schemas.openxmlformats.org/officeDocument/2006/relationships/hyperlink" Target="http://fallout.wikia.com/wiki/Old_World_Gourmet" TargetMode="External"/><Relationship Id="rId181" Type="http://schemas.openxmlformats.org/officeDocument/2006/relationships/hyperlink" Target="http://fallout.wikia.com/wiki/Great_Khan" TargetMode="External"/><Relationship Id="rId216" Type="http://schemas.openxmlformats.org/officeDocument/2006/relationships/hyperlink" Target="http://fallout.wikia.com/wiki/Beautiful_Beatdown" TargetMode="External"/><Relationship Id="rId237" Type="http://schemas.openxmlformats.org/officeDocument/2006/relationships/hyperlink" Target="http://fallout.wikia.com/wiki/Set_Lasers_for_Fun" TargetMode="External"/><Relationship Id="rId22" Type="http://schemas.openxmlformats.org/officeDocument/2006/relationships/hyperlink" Target="http://fallout.wikia.com/wiki/Rad_Child" TargetMode="External"/><Relationship Id="rId43" Type="http://schemas.openxmlformats.org/officeDocument/2006/relationships/hyperlink" Target="http://fallout.wikia.com/wiki/Sneak" TargetMode="External"/><Relationship Id="rId64" Type="http://schemas.openxmlformats.org/officeDocument/2006/relationships/hyperlink" Target="http://fallout.wikia.com/wiki/Super_Slam" TargetMode="External"/><Relationship Id="rId118" Type="http://schemas.openxmlformats.org/officeDocument/2006/relationships/hyperlink" Target="http://fallout.wikia.com/wiki/Agility" TargetMode="External"/><Relationship Id="rId139" Type="http://schemas.openxmlformats.org/officeDocument/2006/relationships/hyperlink" Target="http://fallout.wikia.com/wiki/Energy_Weapons" TargetMode="External"/><Relationship Id="rId85" Type="http://schemas.openxmlformats.org/officeDocument/2006/relationships/hyperlink" Target="http://fallout.wikia.com/wiki/Action_Points" TargetMode="External"/><Relationship Id="rId150" Type="http://schemas.openxmlformats.org/officeDocument/2006/relationships/hyperlink" Target="http://fallout.wikia.com/wiki/And_Stay_Back" TargetMode="External"/><Relationship Id="rId171" Type="http://schemas.openxmlformats.org/officeDocument/2006/relationships/hyperlink" Target="http://fallout.wikia.com/wiki/Poison_resistance" TargetMode="External"/><Relationship Id="rId192" Type="http://schemas.openxmlformats.org/officeDocument/2006/relationships/hyperlink" Target="http://fallout.wikia.com/wiki/Charisma" TargetMode="External"/><Relationship Id="rId206" Type="http://schemas.openxmlformats.org/officeDocument/2006/relationships/hyperlink" Target="http://fallout.wikia.com/wiki/Usanagi" TargetMode="External"/><Relationship Id="rId227" Type="http://schemas.openxmlformats.org/officeDocument/2006/relationships/hyperlink" Target="http://fallout.wikia.com/wiki/RadAway" TargetMode="External"/><Relationship Id="rId12" Type="http://schemas.openxmlformats.org/officeDocument/2006/relationships/hyperlink" Target="http://fallout.wikia.com/wiki/Retention" TargetMode="External"/><Relationship Id="rId17" Type="http://schemas.openxmlformats.org/officeDocument/2006/relationships/hyperlink" Target="http://fallout.wikia.com/wiki/Comprehension" TargetMode="External"/><Relationship Id="rId33" Type="http://schemas.openxmlformats.org/officeDocument/2006/relationships/hyperlink" Target="http://fallout.wikia.com/wiki/Luck" TargetMode="External"/><Relationship Id="rId38" Type="http://schemas.openxmlformats.org/officeDocument/2006/relationships/hyperlink" Target="http://fallout.wikia.com/wiki/Endurance" TargetMode="External"/><Relationship Id="rId59" Type="http://schemas.openxmlformats.org/officeDocument/2006/relationships/hyperlink" Target="http://fallout.wikia.com/wiki/Luck" TargetMode="External"/><Relationship Id="rId103" Type="http://schemas.openxmlformats.org/officeDocument/2006/relationships/hyperlink" Target="http://fallout.wikia.com/wiki/Sniper" TargetMode="External"/><Relationship Id="rId108" Type="http://schemas.openxmlformats.org/officeDocument/2006/relationships/hyperlink" Target="http://fallout.wikia.com/wiki/Center_of_Mass" TargetMode="External"/><Relationship Id="rId124" Type="http://schemas.openxmlformats.org/officeDocument/2006/relationships/hyperlink" Target="http://fallout.wikia.com/wiki/Energy_Weapons" TargetMode="External"/><Relationship Id="rId129" Type="http://schemas.openxmlformats.org/officeDocument/2006/relationships/hyperlink" Target="http://fallout.wikia.com/wiki/Concentrated_Fire" TargetMode="External"/><Relationship Id="rId54" Type="http://schemas.openxmlformats.org/officeDocument/2006/relationships/hyperlink" Target="http://fallout.wikia.com/wiki/Pack_Rat" TargetMode="External"/><Relationship Id="rId70" Type="http://schemas.openxmlformats.org/officeDocument/2006/relationships/hyperlink" Target="http://fallout.wikia.com/wiki/Math_Wrath" TargetMode="External"/><Relationship Id="rId75" Type="http://schemas.openxmlformats.org/officeDocument/2006/relationships/hyperlink" Target="http://fallout.wikia.com/wiki/Mister_Sandman" TargetMode="External"/><Relationship Id="rId91" Type="http://schemas.openxmlformats.org/officeDocument/2006/relationships/hyperlink" Target="http://fallout.wikia.com/wiki/Damage_Threshold" TargetMode="External"/><Relationship Id="rId96" Type="http://schemas.openxmlformats.org/officeDocument/2006/relationships/hyperlink" Target="http://fallout.wikia.com/wiki/Unarmed" TargetMode="External"/><Relationship Id="rId140" Type="http://schemas.openxmlformats.org/officeDocument/2006/relationships/hyperlink" Target="http://fallout.wikia.com/wiki/Nuka_Chemist" TargetMode="External"/><Relationship Id="rId145" Type="http://schemas.openxmlformats.org/officeDocument/2006/relationships/hyperlink" Target="http://fallout.wikia.com/wiki/Agility" TargetMode="External"/><Relationship Id="rId161" Type="http://schemas.openxmlformats.org/officeDocument/2006/relationships/hyperlink" Target="http://fallout.wikia.com/wiki/In_Shining_Armor" TargetMode="External"/><Relationship Id="rId166" Type="http://schemas.openxmlformats.org/officeDocument/2006/relationships/hyperlink" Target="http://fallout.wikia.com/wiki/Survival" TargetMode="External"/><Relationship Id="rId182" Type="http://schemas.openxmlformats.org/officeDocument/2006/relationships/hyperlink" Target="http://fallout.wikia.com/wiki/Legion_Assault" TargetMode="External"/><Relationship Id="rId187" Type="http://schemas.openxmlformats.org/officeDocument/2006/relationships/hyperlink" Target="http://fallout.wikia.com/wiki/Agility_Implant" TargetMode="External"/><Relationship Id="rId217" Type="http://schemas.openxmlformats.org/officeDocument/2006/relationships/hyperlink" Target="http://fallout.wikia.com/wiki/Bug_Stomper" TargetMode="External"/><Relationship Id="rId1" Type="http://schemas.openxmlformats.org/officeDocument/2006/relationships/hyperlink" Target="http://fallout.wikia.com/wiki/Black_Widow" TargetMode="External"/><Relationship Id="rId6" Type="http://schemas.openxmlformats.org/officeDocument/2006/relationships/hyperlink" Target="http://fallout.wikia.com/wiki/Heave,_Ho!" TargetMode="External"/><Relationship Id="rId212" Type="http://schemas.openxmlformats.org/officeDocument/2006/relationships/hyperlink" Target="http://fallout.wikia.com/wiki/Usanagi" TargetMode="External"/><Relationship Id="rId233" Type="http://schemas.openxmlformats.org/officeDocument/2006/relationships/hyperlink" Target="http://fallout.wikia.com/wiki/Melee_Hacker" TargetMode="External"/><Relationship Id="rId238" Type="http://schemas.openxmlformats.org/officeDocument/2006/relationships/hyperlink" Target="http://fallout.wikia.com/wiki/Tough_Guy" TargetMode="External"/><Relationship Id="rId23" Type="http://schemas.openxmlformats.org/officeDocument/2006/relationships/hyperlink" Target="http://fallout.wikia.com/wiki/Survival" TargetMode="External"/><Relationship Id="rId28" Type="http://schemas.openxmlformats.org/officeDocument/2006/relationships/hyperlink" Target="http://fallout.wikia.com/wiki/Demolition_Expert" TargetMode="External"/><Relationship Id="rId49" Type="http://schemas.openxmlformats.org/officeDocument/2006/relationships/hyperlink" Target="http://fallout.wikia.com/wiki/Science" TargetMode="External"/><Relationship Id="rId114" Type="http://schemas.openxmlformats.org/officeDocument/2006/relationships/hyperlink" Target="http://fallout.wikia.com/wiki/Light_Step" TargetMode="External"/><Relationship Id="rId119" Type="http://schemas.openxmlformats.org/officeDocument/2006/relationships/hyperlink" Target="http://fallout.wikia.com/wiki/Action_Points" TargetMode="External"/><Relationship Id="rId44" Type="http://schemas.openxmlformats.org/officeDocument/2006/relationships/hyperlink" Target="http://fallout.wikia.com/wiki/Sneak_attack_critical" TargetMode="External"/><Relationship Id="rId60" Type="http://schemas.openxmlformats.org/officeDocument/2006/relationships/hyperlink" Target="http://fallout.wikia.com/wiki/Stonewall" TargetMode="External"/><Relationship Id="rId65" Type="http://schemas.openxmlformats.org/officeDocument/2006/relationships/hyperlink" Target="http://fallout.wikia.com/wiki/Terrifying_Presence" TargetMode="External"/><Relationship Id="rId81" Type="http://schemas.openxmlformats.org/officeDocument/2006/relationships/hyperlink" Target="http://fallout.wikia.com/wiki/Damage_Threshold" TargetMode="External"/><Relationship Id="rId86" Type="http://schemas.openxmlformats.org/officeDocument/2006/relationships/hyperlink" Target="http://fallout.wikia.com/wiki/Fast_Metabolism" TargetMode="External"/><Relationship Id="rId130" Type="http://schemas.openxmlformats.org/officeDocument/2006/relationships/hyperlink" Target="http://fallout.wikia.com/wiki/Infiltrator_(perk)" TargetMode="External"/><Relationship Id="rId135" Type="http://schemas.openxmlformats.org/officeDocument/2006/relationships/hyperlink" Target="http://fallout.wikia.com/wiki/Ninja" TargetMode="External"/><Relationship Id="rId151" Type="http://schemas.openxmlformats.org/officeDocument/2006/relationships/hyperlink" Target="http://fallout.wikia.com/wiki/Guns" TargetMode="External"/><Relationship Id="rId156" Type="http://schemas.openxmlformats.org/officeDocument/2006/relationships/hyperlink" Target="http://fallout.wikia.com/wiki/Junk_Rounds" TargetMode="External"/><Relationship Id="rId177" Type="http://schemas.openxmlformats.org/officeDocument/2006/relationships/hyperlink" Target="http://fallout.wikia.com/wiki/Dean_Domino" TargetMode="External"/><Relationship Id="rId198" Type="http://schemas.openxmlformats.org/officeDocument/2006/relationships/hyperlink" Target="http://fallout.wikia.com/wiki/Intelligence" TargetMode="External"/><Relationship Id="rId172" Type="http://schemas.openxmlformats.org/officeDocument/2006/relationships/hyperlink" Target="http://fallout.wikia.com/wiki/Coin_Operator" TargetMode="External"/><Relationship Id="rId193" Type="http://schemas.openxmlformats.org/officeDocument/2006/relationships/hyperlink" Target="http://fallout.wikia.com/wiki/Endurance_Implant" TargetMode="External"/><Relationship Id="rId202" Type="http://schemas.openxmlformats.org/officeDocument/2006/relationships/hyperlink" Target="http://fallout.wikia.com/wiki/Monocyte_Breeder" TargetMode="External"/><Relationship Id="rId207" Type="http://schemas.openxmlformats.org/officeDocument/2006/relationships/hyperlink" Target="http://fallout.wikia.com/wiki/Perception" TargetMode="External"/><Relationship Id="rId223" Type="http://schemas.openxmlformats.org/officeDocument/2006/relationships/hyperlink" Target="http://fallout.wikia.com/wiki/Fast_Times" TargetMode="External"/><Relationship Id="rId228" Type="http://schemas.openxmlformats.org/officeDocument/2006/relationships/hyperlink" Target="http://fallout.wikia.com/wiki/RadAway" TargetMode="External"/><Relationship Id="rId244" Type="http://schemas.openxmlformats.org/officeDocument/2006/relationships/hyperlink" Target="http://fallout.wikia.com/wiki/Survival" TargetMode="External"/><Relationship Id="rId13" Type="http://schemas.openxmlformats.org/officeDocument/2006/relationships/hyperlink" Target="http://fallout.wikia.com/wiki/Intelligence" TargetMode="External"/><Relationship Id="rId18" Type="http://schemas.openxmlformats.org/officeDocument/2006/relationships/hyperlink" Target="http://fallout.wikia.com/wiki/Intelligence" TargetMode="External"/><Relationship Id="rId39" Type="http://schemas.openxmlformats.org/officeDocument/2006/relationships/hyperlink" Target="http://fallout.wikia.com/wiki/Shotgun_Surgeon" TargetMode="External"/><Relationship Id="rId109" Type="http://schemas.openxmlformats.org/officeDocument/2006/relationships/hyperlink" Target="http://fallout.wikia.com/wiki/Guns" TargetMode="External"/><Relationship Id="rId34" Type="http://schemas.openxmlformats.org/officeDocument/2006/relationships/hyperlink" Target="http://fallout.wikia.com/wiki/Gunslinger" TargetMode="External"/><Relationship Id="rId50" Type="http://schemas.openxmlformats.org/officeDocument/2006/relationships/hyperlink" Target="http://fallout.wikia.com/wiki/Commando" TargetMode="External"/><Relationship Id="rId55" Type="http://schemas.openxmlformats.org/officeDocument/2006/relationships/hyperlink" Target="http://fallout.wikia.com/wiki/Quick_Draw" TargetMode="External"/><Relationship Id="rId76" Type="http://schemas.openxmlformats.org/officeDocument/2006/relationships/hyperlink" Target="http://fallout.wikia.com/wiki/Sneak" TargetMode="External"/><Relationship Id="rId97" Type="http://schemas.openxmlformats.org/officeDocument/2006/relationships/hyperlink" Target="http://fallout.wikia.com/wiki/Damage_Threshold" TargetMode="External"/><Relationship Id="rId104" Type="http://schemas.openxmlformats.org/officeDocument/2006/relationships/hyperlink" Target="http://fallout.wikia.com/wiki/Splash_Damage" TargetMode="External"/><Relationship Id="rId120" Type="http://schemas.openxmlformats.org/officeDocument/2006/relationships/hyperlink" Target="http://fallout.wikia.com/wiki/Better_Criticals" TargetMode="External"/><Relationship Id="rId125" Type="http://schemas.openxmlformats.org/officeDocument/2006/relationships/hyperlink" Target="http://fallout.wikia.com/wiki/Tag!" TargetMode="External"/><Relationship Id="rId141" Type="http://schemas.openxmlformats.org/officeDocument/2006/relationships/hyperlink" Target="http://fallout.wikia.com/wiki/Science" TargetMode="External"/><Relationship Id="rId146" Type="http://schemas.openxmlformats.org/officeDocument/2006/relationships/hyperlink" Target="http://fallout.wikia.com/wiki/Rad_Absorption" TargetMode="External"/><Relationship Id="rId167" Type="http://schemas.openxmlformats.org/officeDocument/2006/relationships/hyperlink" Target="http://fallout.wikia.com/wiki/Campfire" TargetMode="External"/><Relationship Id="rId188" Type="http://schemas.openxmlformats.org/officeDocument/2006/relationships/hyperlink" Target="http://fallout.wikia.com/wiki/Usanagi" TargetMode="External"/><Relationship Id="rId7" Type="http://schemas.openxmlformats.org/officeDocument/2006/relationships/hyperlink" Target="http://fallout.wikia.com/wiki/Hunter_(perk)" TargetMode="External"/><Relationship Id="rId71" Type="http://schemas.openxmlformats.org/officeDocument/2006/relationships/hyperlink" Target="http://fallout.wikia.com/wiki/Science" TargetMode="External"/><Relationship Id="rId92" Type="http://schemas.openxmlformats.org/officeDocument/2006/relationships/hyperlink" Target="http://fallout.wikia.com/wiki/Life_Giver" TargetMode="External"/><Relationship Id="rId162" Type="http://schemas.openxmlformats.org/officeDocument/2006/relationships/hyperlink" Target="http://fallout.wikia.com/wiki/Eye_for_Eye" TargetMode="External"/><Relationship Id="rId183" Type="http://schemas.openxmlformats.org/officeDocument/2006/relationships/hyperlink" Target="http://fallout.wikia.com/wiki/Lucius" TargetMode="External"/><Relationship Id="rId213" Type="http://schemas.openxmlformats.org/officeDocument/2006/relationships/hyperlink" Target="http://fallout.wikia.com/wiki/Damage_Threshold" TargetMode="External"/><Relationship Id="rId218" Type="http://schemas.openxmlformats.org/officeDocument/2006/relationships/hyperlink" Target="http://fallout.wikia.com/wiki/Camel_of_the_Mojave" TargetMode="External"/><Relationship Id="rId234" Type="http://schemas.openxmlformats.org/officeDocument/2006/relationships/hyperlink" Target="http://fallout.wikia.com/wiki/Mutant_Massacrer" TargetMode="External"/><Relationship Id="rId239" Type="http://schemas.openxmlformats.org/officeDocument/2006/relationships/hyperlink" Target="http://fallout.wikia.com/wiki/Atomic!" TargetMode="External"/><Relationship Id="rId2" Type="http://schemas.openxmlformats.org/officeDocument/2006/relationships/hyperlink" Target="http://fallout.wikia.com/wiki/Lady_Killer" TargetMode="External"/><Relationship Id="rId29" Type="http://schemas.openxmlformats.org/officeDocument/2006/relationships/hyperlink" Target="http://fallout.wikia.com/wiki/Explosives" TargetMode="External"/><Relationship Id="rId24" Type="http://schemas.openxmlformats.org/officeDocument/2006/relationships/hyperlink" Target="http://fallout.wikia.com/wiki/Run_%27n_Gun" TargetMode="External"/><Relationship Id="rId40" Type="http://schemas.openxmlformats.org/officeDocument/2006/relationships/hyperlink" Target="http://fallout.wikia.com/wiki/Guns" TargetMode="External"/><Relationship Id="rId45" Type="http://schemas.openxmlformats.org/officeDocument/2006/relationships/hyperlink" Target="http://fallout.wikia.com/wiki/Toughness" TargetMode="External"/><Relationship Id="rId66" Type="http://schemas.openxmlformats.org/officeDocument/2006/relationships/hyperlink" Target="http://fallout.wikia.com/wiki/Speech" TargetMode="External"/><Relationship Id="rId87" Type="http://schemas.openxmlformats.org/officeDocument/2006/relationships/hyperlink" Target="http://fallout.wikia.com/wiki/Ghastly_Scavenger" TargetMode="External"/><Relationship Id="rId110" Type="http://schemas.openxmlformats.org/officeDocument/2006/relationships/hyperlink" Target="http://fallout.wikia.com/wiki/Chemist" TargetMode="External"/><Relationship Id="rId115" Type="http://schemas.openxmlformats.org/officeDocument/2006/relationships/hyperlink" Target="http://fallout.wikia.com/wiki/Purifier_(perk)" TargetMode="External"/><Relationship Id="rId131" Type="http://schemas.openxmlformats.org/officeDocument/2006/relationships/hyperlink" Target="http://fallout.wikia.com/wiki/Paralyzing_Palm" TargetMode="External"/><Relationship Id="rId136" Type="http://schemas.openxmlformats.org/officeDocument/2006/relationships/hyperlink" Target="http://fallout.wikia.com/wiki/Solar_Powered" TargetMode="External"/><Relationship Id="rId157" Type="http://schemas.openxmlformats.org/officeDocument/2006/relationships/hyperlink" Target="http://fallout.wikia.com/wiki/Luck" TargetMode="External"/><Relationship Id="rId178" Type="http://schemas.openxmlformats.org/officeDocument/2006/relationships/hyperlink" Target="http://fallout.wikia.com/wiki/Elijah%27s_Last_Words" TargetMode="External"/><Relationship Id="rId61" Type="http://schemas.openxmlformats.org/officeDocument/2006/relationships/hyperlink" Target="http://fallout.wikia.com/wiki/Damage_Threshold" TargetMode="External"/><Relationship Id="rId82" Type="http://schemas.openxmlformats.org/officeDocument/2006/relationships/hyperlink" Target="http://fallout.wikia.com/wiki/Night_Person" TargetMode="External"/><Relationship Id="rId152" Type="http://schemas.openxmlformats.org/officeDocument/2006/relationships/hyperlink" Target="http://fallout.wikia.com/wiki/Heavyweight" TargetMode="External"/><Relationship Id="rId173" Type="http://schemas.openxmlformats.org/officeDocument/2006/relationships/hyperlink" Target="http://fallout.wikia.com/wiki/Christine_(Dead_Money)" TargetMode="External"/><Relationship Id="rId194" Type="http://schemas.openxmlformats.org/officeDocument/2006/relationships/hyperlink" Target="http://fallout.wikia.com/wiki/Usanagi" TargetMode="External"/><Relationship Id="rId199" Type="http://schemas.openxmlformats.org/officeDocument/2006/relationships/hyperlink" Target="http://fallout.wikia.com/wiki/Luck_Implant" TargetMode="External"/><Relationship Id="rId203" Type="http://schemas.openxmlformats.org/officeDocument/2006/relationships/hyperlink" Target="http://fallout.wikia.com/wiki/Usanagi" TargetMode="External"/><Relationship Id="rId208" Type="http://schemas.openxmlformats.org/officeDocument/2006/relationships/hyperlink" Target="http://fallout.wikia.com/wiki/Strength_Implant" TargetMode="External"/><Relationship Id="rId229" Type="http://schemas.openxmlformats.org/officeDocument/2006/relationships/hyperlink" Target="http://fallout.wikia.com/wiki/Friendly_Help" TargetMode="External"/><Relationship Id="rId19" Type="http://schemas.openxmlformats.org/officeDocument/2006/relationships/hyperlink" Target="http://fallout.wikia.com/wiki/Educated" TargetMode="External"/><Relationship Id="rId224" Type="http://schemas.openxmlformats.org/officeDocument/2006/relationships/hyperlink" Target="http://fallout.wikia.com/wiki/Turbo" TargetMode="External"/><Relationship Id="rId240" Type="http://schemas.openxmlformats.org/officeDocument/2006/relationships/hyperlink" Target="http://fallout.wikia.com/wiki/Endurance" TargetMode="External"/><Relationship Id="rId245" Type="http://schemas.openxmlformats.org/officeDocument/2006/relationships/hyperlink" Target="http://fallout.wikia.com/wiki/Implant_GRX" TargetMode="External"/><Relationship Id="rId14" Type="http://schemas.openxmlformats.org/officeDocument/2006/relationships/hyperlink" Target="http://fallout.wikia.com/wiki/Swift_Learner" TargetMode="External"/><Relationship Id="rId30" Type="http://schemas.openxmlformats.org/officeDocument/2006/relationships/hyperlink" Target="http://fallout.wikia.com/wiki/Ferocious_Loyalty" TargetMode="External"/><Relationship Id="rId35" Type="http://schemas.openxmlformats.org/officeDocument/2006/relationships/hyperlink" Target="http://fallout.wikia.com/wiki/Hand_Loader" TargetMode="External"/><Relationship Id="rId56" Type="http://schemas.openxmlformats.org/officeDocument/2006/relationships/hyperlink" Target="http://fallout.wikia.com/wiki/Agility" TargetMode="External"/><Relationship Id="rId77" Type="http://schemas.openxmlformats.org/officeDocument/2006/relationships/hyperlink" Target="http://fallout.wikia.com/wiki/Mysterious_Stranger" TargetMode="External"/><Relationship Id="rId100" Type="http://schemas.openxmlformats.org/officeDocument/2006/relationships/hyperlink" Target="http://fallout.wikia.com/wiki/Robotics_Expert" TargetMode="External"/><Relationship Id="rId105" Type="http://schemas.openxmlformats.org/officeDocument/2006/relationships/hyperlink" Target="http://fallout.wikia.com/wiki/Explosives" TargetMode="External"/><Relationship Id="rId126" Type="http://schemas.openxmlformats.org/officeDocument/2006/relationships/hyperlink" Target="http://fallout.wikia.com/wiki/Weapon_Handling" TargetMode="External"/><Relationship Id="rId147" Type="http://schemas.openxmlformats.org/officeDocument/2006/relationships/hyperlink" Target="http://fallout.wikia.com/wiki/Endurance" TargetMode="External"/><Relationship Id="rId168" Type="http://schemas.openxmlformats.org/officeDocument/2006/relationships/hyperlink" Target="http://fallout.wikia.com/wiki/Sneering_Imperialist" TargetMode="External"/><Relationship Id="rId8" Type="http://schemas.openxmlformats.org/officeDocument/2006/relationships/hyperlink" Target="http://fallout.wikia.com/wiki/Survival" TargetMode="External"/><Relationship Id="rId51" Type="http://schemas.openxmlformats.org/officeDocument/2006/relationships/hyperlink" Target="http://fallout.wikia.com/wiki/Cowboy" TargetMode="External"/><Relationship Id="rId72" Type="http://schemas.openxmlformats.org/officeDocument/2006/relationships/hyperlink" Target="http://fallout.wikia.com/wiki/Miss_Fortune" TargetMode="External"/><Relationship Id="rId93" Type="http://schemas.openxmlformats.org/officeDocument/2006/relationships/hyperlink" Target="http://fallout.wikia.com/wiki/Endurance" TargetMode="External"/><Relationship Id="rId98" Type="http://schemas.openxmlformats.org/officeDocument/2006/relationships/hyperlink" Target="http://fallout.wikia.com/wiki/Pyromaniac" TargetMode="External"/><Relationship Id="rId121" Type="http://schemas.openxmlformats.org/officeDocument/2006/relationships/hyperlink" Target="http://fallout.wikia.com/wiki/Chem_Resistant" TargetMode="External"/><Relationship Id="rId142" Type="http://schemas.openxmlformats.org/officeDocument/2006/relationships/hyperlink" Target="http://fallout.wikia.com/wiki/Spray_%E2%80%98n_Pray" TargetMode="External"/><Relationship Id="rId163" Type="http://schemas.openxmlformats.org/officeDocument/2006/relationships/hyperlink" Target="http://fallout.wikia.com/wiki/Fight_the_Power!" TargetMode="External"/><Relationship Id="rId184" Type="http://schemas.openxmlformats.org/officeDocument/2006/relationships/hyperlink" Target="http://fallout.wikia.com/wiki/Ranger_Takedown" TargetMode="External"/><Relationship Id="rId189" Type="http://schemas.openxmlformats.org/officeDocument/2006/relationships/hyperlink" Target="http://fallout.wikia.com/wiki/Agility" TargetMode="External"/><Relationship Id="rId219" Type="http://schemas.openxmlformats.org/officeDocument/2006/relationships/hyperlink" Target="http://fallout.wikia.com/wiki/Day_Tripper" TargetMode="External"/><Relationship Id="rId3" Type="http://schemas.openxmlformats.org/officeDocument/2006/relationships/hyperlink" Target="http://fallout.wikia.com/wiki/Cherchez_La_Femme" TargetMode="External"/><Relationship Id="rId214" Type="http://schemas.openxmlformats.org/officeDocument/2006/relationships/hyperlink" Target="http://fallout.wikia.com/wiki/Abominable" TargetMode="External"/><Relationship Id="rId230" Type="http://schemas.openxmlformats.org/officeDocument/2006/relationships/hyperlink" Target="http://fallout.wikia.com/wiki/Lord_Death" TargetMode="External"/><Relationship Id="rId235" Type="http://schemas.openxmlformats.org/officeDocument/2006/relationships/hyperlink" Target="http://fallout.wikia.com/wiki/Power_Armor_Training" TargetMode="External"/><Relationship Id="rId25" Type="http://schemas.openxmlformats.org/officeDocument/2006/relationships/hyperlink" Target="http://fallout.wikia.com/wiki/Travel_Light" TargetMode="External"/><Relationship Id="rId46" Type="http://schemas.openxmlformats.org/officeDocument/2006/relationships/hyperlink" Target="http://fallout.wikia.com/wiki/Endurance" TargetMode="External"/><Relationship Id="rId67" Type="http://schemas.openxmlformats.org/officeDocument/2006/relationships/hyperlink" Target="http://fallout.wikia.com/wiki/Here_and_Now" TargetMode="External"/><Relationship Id="rId116" Type="http://schemas.openxmlformats.org/officeDocument/2006/relationships/hyperlink" Target="http://fallout.wikia.com/wiki/Action_Boy" TargetMode="External"/><Relationship Id="rId137" Type="http://schemas.openxmlformats.org/officeDocument/2006/relationships/hyperlink" Target="http://fallout.wikia.com/wiki/Endurance" TargetMode="External"/><Relationship Id="rId158" Type="http://schemas.openxmlformats.org/officeDocument/2006/relationships/hyperlink" Target="http://fallout.wikia.com/wiki/Light_Touch" TargetMode="External"/><Relationship Id="rId20" Type="http://schemas.openxmlformats.org/officeDocument/2006/relationships/hyperlink" Target="http://fallout.wikia.com/wiki/Intelligence" TargetMode="External"/><Relationship Id="rId41" Type="http://schemas.openxmlformats.org/officeDocument/2006/relationships/hyperlink" Target="http://fallout.wikia.com/wiki/Damage_threshold" TargetMode="External"/><Relationship Id="rId62" Type="http://schemas.openxmlformats.org/officeDocument/2006/relationships/hyperlink" Target="http://fallout.wikia.com/wiki/Strong_Back" TargetMode="External"/><Relationship Id="rId83" Type="http://schemas.openxmlformats.org/officeDocument/2006/relationships/hyperlink" Target="http://fallout.wikia.com/wiki/Plasma_Spaz" TargetMode="External"/><Relationship Id="rId88" Type="http://schemas.openxmlformats.org/officeDocument/2006/relationships/hyperlink" Target="http://fallout.wikia.com/wiki/Cannibal" TargetMode="External"/><Relationship Id="rId111" Type="http://schemas.openxmlformats.org/officeDocument/2006/relationships/hyperlink" Target="http://fallout.wikia.com/wiki/Medicine" TargetMode="External"/><Relationship Id="rId132" Type="http://schemas.openxmlformats.org/officeDocument/2006/relationships/hyperlink" Target="http://fallout.wikia.com/wiki/Unarmed" TargetMode="External"/><Relationship Id="rId153" Type="http://schemas.openxmlformats.org/officeDocument/2006/relationships/hyperlink" Target="http://fallout.wikia.com/wiki/Strength" TargetMode="External"/><Relationship Id="rId174" Type="http://schemas.openxmlformats.org/officeDocument/2006/relationships/hyperlink" Target="http://fallout.wikia.com/wiki/Ghost_Hunter" TargetMode="External"/><Relationship Id="rId179" Type="http://schemas.openxmlformats.org/officeDocument/2006/relationships/hyperlink" Target="http://fallout.wikia.com/wiki/Elijah%27s_Rambling" TargetMode="External"/><Relationship Id="rId195" Type="http://schemas.openxmlformats.org/officeDocument/2006/relationships/hyperlink" Target="http://fallout.wikia.com/wiki/Endurance" TargetMode="External"/><Relationship Id="rId209" Type="http://schemas.openxmlformats.org/officeDocument/2006/relationships/hyperlink" Target="http://fallout.wikia.com/wiki/Usanagi" TargetMode="External"/><Relationship Id="rId190" Type="http://schemas.openxmlformats.org/officeDocument/2006/relationships/hyperlink" Target="http://fallout.wikia.com/wiki/Charisma_Implant" TargetMode="External"/><Relationship Id="rId204" Type="http://schemas.openxmlformats.org/officeDocument/2006/relationships/hyperlink" Target="http://fallout.wikia.com/wiki/Health" TargetMode="External"/><Relationship Id="rId220" Type="http://schemas.openxmlformats.org/officeDocument/2006/relationships/hyperlink" Target="http://fallout.wikia.com/wiki/Dine_and_Dash" TargetMode="External"/><Relationship Id="rId225" Type="http://schemas.openxmlformats.org/officeDocument/2006/relationships/hyperlink" Target="http://fallout.wikia.com/wiki/Turbo" TargetMode="External"/><Relationship Id="rId241" Type="http://schemas.openxmlformats.org/officeDocument/2006/relationships/hyperlink" Target="http://fallout.wikia.com/wiki/Mile_In_Their_Shoes" TargetMode="External"/><Relationship Id="rId246" Type="http://schemas.openxmlformats.org/officeDocument/2006/relationships/hyperlink" Target="http://fallout.wikia.com/wiki/Endurance" TargetMode="External"/><Relationship Id="rId15" Type="http://schemas.openxmlformats.org/officeDocument/2006/relationships/hyperlink" Target="http://fallout.wikia.com/wiki/Intelligence" TargetMode="External"/><Relationship Id="rId36" Type="http://schemas.openxmlformats.org/officeDocument/2006/relationships/hyperlink" Target="http://fallout.wikia.com/wiki/Repair" TargetMode="External"/><Relationship Id="rId57" Type="http://schemas.openxmlformats.org/officeDocument/2006/relationships/hyperlink" Target="http://fallout.wikia.com/wiki/Rad_Resistance" TargetMode="External"/><Relationship Id="rId106" Type="http://schemas.openxmlformats.org/officeDocument/2006/relationships/hyperlink" Target="http://fallout.wikia.com/wiki/Unstoppable_Force" TargetMode="External"/><Relationship Id="rId127" Type="http://schemas.openxmlformats.org/officeDocument/2006/relationships/hyperlink" Target="http://fallout.wikia.com/wiki/Strength" TargetMode="External"/><Relationship Id="rId10" Type="http://schemas.openxmlformats.org/officeDocument/2006/relationships/hyperlink" Target="http://fallout.wikia.com/wiki/Fallout:_New_Vegas_SPECIAL" TargetMode="External"/><Relationship Id="rId31" Type="http://schemas.openxmlformats.org/officeDocument/2006/relationships/hyperlink" Target="http://fallout.wikia.com/wiki/Charisma" TargetMode="External"/><Relationship Id="rId52" Type="http://schemas.openxmlformats.org/officeDocument/2006/relationships/hyperlink" Target="http://fallout.wikia.com/wiki/Living_Anatomy" TargetMode="External"/><Relationship Id="rId73" Type="http://schemas.openxmlformats.org/officeDocument/2006/relationships/hyperlink" Target="http://fallout.wikia.com/wiki/Luck" TargetMode="External"/><Relationship Id="rId78" Type="http://schemas.openxmlformats.org/officeDocument/2006/relationships/hyperlink" Target="http://fallout.wikia.com/wiki/Luck" TargetMode="External"/><Relationship Id="rId94" Type="http://schemas.openxmlformats.org/officeDocument/2006/relationships/hyperlink" Target="http://fallout.wikia.com/wiki/Long_Haul" TargetMode="External"/><Relationship Id="rId99" Type="http://schemas.openxmlformats.org/officeDocument/2006/relationships/hyperlink" Target="http://fallout.wikia.com/wiki/Explosives" TargetMode="External"/><Relationship Id="rId101" Type="http://schemas.openxmlformats.org/officeDocument/2006/relationships/hyperlink" Target="http://fallout.wikia.com/wiki/Science" TargetMode="External"/><Relationship Id="rId122" Type="http://schemas.openxmlformats.org/officeDocument/2006/relationships/hyperlink" Target="http://fallout.wikia.com/wiki/Medicine" TargetMode="External"/><Relationship Id="rId143" Type="http://schemas.openxmlformats.org/officeDocument/2006/relationships/hyperlink" Target="http://fallout.wikia.com/wiki/Slayer" TargetMode="External"/><Relationship Id="rId148" Type="http://schemas.openxmlformats.org/officeDocument/2006/relationships/hyperlink" Target="http://fallout.wikia.com/wiki/Agility" TargetMode="External"/><Relationship Id="rId164" Type="http://schemas.openxmlformats.org/officeDocument/2006/relationships/hyperlink" Target="http://fallout.wikia.com/wiki/Grunt" TargetMode="External"/><Relationship Id="rId169" Type="http://schemas.openxmlformats.org/officeDocument/2006/relationships/hyperlink" Target="http://fallout.wikia.com/wiki/Tribal_Wisdom" TargetMode="External"/><Relationship Id="rId185" Type="http://schemas.openxmlformats.org/officeDocument/2006/relationships/hyperlink" Target="http://fallout.wikia.com/wiki/Ranger_Andy" TargetMode="External"/><Relationship Id="rId4" Type="http://schemas.openxmlformats.org/officeDocument/2006/relationships/hyperlink" Target="http://fallout.wikia.com/wiki/Confirmed_Bachelor" TargetMode="External"/><Relationship Id="rId9" Type="http://schemas.openxmlformats.org/officeDocument/2006/relationships/hyperlink" Target="http://fallout.wikia.com/wiki/Intense_Training" TargetMode="External"/><Relationship Id="rId180" Type="http://schemas.openxmlformats.org/officeDocument/2006/relationships/hyperlink" Target="http://fallout.wikia.com/wiki/Khan_Trick" TargetMode="External"/><Relationship Id="rId210" Type="http://schemas.openxmlformats.org/officeDocument/2006/relationships/hyperlink" Target="http://fallout.wikia.com/wiki/Strength" TargetMode="External"/><Relationship Id="rId215" Type="http://schemas.openxmlformats.org/officeDocument/2006/relationships/hyperlink" Target="http://fallout.wikia.com/wiki/Animal_Control" TargetMode="External"/><Relationship Id="rId236" Type="http://schemas.openxmlformats.org/officeDocument/2006/relationships/hyperlink" Target="http://fallout.wikia.com/wiki/Power_Armor" TargetMode="External"/><Relationship Id="rId26" Type="http://schemas.openxmlformats.org/officeDocument/2006/relationships/hyperlink" Target="http://fallout.wikia.com/wiki/Survival" TargetMode="External"/><Relationship Id="rId231" Type="http://schemas.openxmlformats.org/officeDocument/2006/relationships/hyperlink" Target="http://fallout.wikia.com/wiki/Machine_Head" TargetMode="External"/><Relationship Id="rId47" Type="http://schemas.openxmlformats.org/officeDocument/2006/relationships/hyperlink" Target="http://fallout.wikia.com/wiki/Damage_Threshold" TargetMode="External"/><Relationship Id="rId68" Type="http://schemas.openxmlformats.org/officeDocument/2006/relationships/hyperlink" Target="http://fallout.wikia.com/wiki/Animal_Friend" TargetMode="External"/><Relationship Id="rId89" Type="http://schemas.openxmlformats.org/officeDocument/2006/relationships/hyperlink" Target="http://fallout.wikia.com/wiki/Hit_the_Deck" TargetMode="External"/><Relationship Id="rId112" Type="http://schemas.openxmlformats.org/officeDocument/2006/relationships/hyperlink" Target="http://fallout.wikia.com/wiki/Jury_Rigging" TargetMode="External"/><Relationship Id="rId133" Type="http://schemas.openxmlformats.org/officeDocument/2006/relationships/hyperlink" Target="http://fallout.wikia.com/wiki/Explorer" TargetMode="External"/><Relationship Id="rId154" Type="http://schemas.openxmlformats.org/officeDocument/2006/relationships/hyperlink" Target="http://fallout.wikia.com/wiki/Hobbler" TargetMode="External"/><Relationship Id="rId175" Type="http://schemas.openxmlformats.org/officeDocument/2006/relationships/hyperlink" Target="http://fallout.wikia.com/wiki/Dog_and_God" TargetMode="External"/><Relationship Id="rId196" Type="http://schemas.openxmlformats.org/officeDocument/2006/relationships/hyperlink" Target="http://fallout.wikia.com/wiki/Intelligence_Implant" TargetMode="External"/><Relationship Id="rId200" Type="http://schemas.openxmlformats.org/officeDocument/2006/relationships/hyperlink" Target="http://fallout.wikia.com/wiki/Usanagi" TargetMode="External"/><Relationship Id="rId16" Type="http://schemas.openxmlformats.org/officeDocument/2006/relationships/hyperlink" Target="http://fallout.wikia.com/wiki/Cannibal" TargetMode="External"/><Relationship Id="rId221" Type="http://schemas.openxmlformats.org/officeDocument/2006/relationships/hyperlink" Target="http://fallout.wikia.com/wiki/Cannibal" TargetMode="External"/><Relationship Id="rId242" Type="http://schemas.openxmlformats.org/officeDocument/2006/relationships/hyperlink" Target="http://fallout.wikia.com/wiki/Survival" TargetMode="External"/><Relationship Id="rId37" Type="http://schemas.openxmlformats.org/officeDocument/2006/relationships/hyperlink" Target="http://fallout.wikia.com/wiki/Lead_Belly" TargetMode="External"/><Relationship Id="rId58" Type="http://schemas.openxmlformats.org/officeDocument/2006/relationships/hyperlink" Target="http://fallout.wikia.com/wiki/Scrounger" TargetMode="External"/><Relationship Id="rId79" Type="http://schemas.openxmlformats.org/officeDocument/2006/relationships/hyperlink" Target="http://fallout.wikia.com/wiki/Mysterious_Stranger_(character)" TargetMode="External"/><Relationship Id="rId102" Type="http://schemas.openxmlformats.org/officeDocument/2006/relationships/hyperlink" Target="http://fallout.wikia.com/wiki/Silent_Running" TargetMode="External"/><Relationship Id="rId123" Type="http://schemas.openxmlformats.org/officeDocument/2006/relationships/hyperlink" Target="http://fallout.wikia.com/wiki/Meltdown" TargetMode="External"/><Relationship Id="rId144" Type="http://schemas.openxmlformats.org/officeDocument/2006/relationships/hyperlink" Target="http://fallout.wikia.com/wiki/Nerves_of_Steel" TargetMode="External"/><Relationship Id="rId90" Type="http://schemas.openxmlformats.org/officeDocument/2006/relationships/hyperlink" Target="http://fallout.wikia.com/wiki/Explosives" TargetMode="External"/><Relationship Id="rId165" Type="http://schemas.openxmlformats.org/officeDocument/2006/relationships/hyperlink" Target="http://fallout.wikia.com/wiki/Home_on_the_Range" TargetMode="External"/><Relationship Id="rId186" Type="http://schemas.openxmlformats.org/officeDocument/2006/relationships/hyperlink" Target="http://fallout.wikia.com/wiki/Scribe_Counter" TargetMode="External"/><Relationship Id="rId211" Type="http://schemas.openxmlformats.org/officeDocument/2006/relationships/hyperlink" Target="http://fallout.wikia.com/wiki/Sub-Dermal_Armor" TargetMode="External"/><Relationship Id="rId232" Type="http://schemas.openxmlformats.org/officeDocument/2006/relationships/hyperlink" Target="http://fallout.wikia.com/wiki/Meat_of_Champions" TargetMode="External"/><Relationship Id="rId27" Type="http://schemas.openxmlformats.org/officeDocument/2006/relationships/hyperlink" Target="http://fallout.wikia.com/wiki/Bloody_Mess" TargetMode="External"/><Relationship Id="rId48" Type="http://schemas.openxmlformats.org/officeDocument/2006/relationships/hyperlink" Target="http://fallout.wikia.com/wiki/Vigilant_Recycler" TargetMode="External"/><Relationship Id="rId69" Type="http://schemas.openxmlformats.org/officeDocument/2006/relationships/hyperlink" Target="http://fallout.wikia.com/wiki/Finesse" TargetMode="External"/><Relationship Id="rId113" Type="http://schemas.openxmlformats.org/officeDocument/2006/relationships/hyperlink" Target="http://fallout.wikia.com/wiki/Repair" TargetMode="External"/><Relationship Id="rId134" Type="http://schemas.openxmlformats.org/officeDocument/2006/relationships/hyperlink" Target="http://fallout.wikia.com/wiki/Grim_Reaper%27s_Sprint" TargetMode="External"/><Relationship Id="rId80" Type="http://schemas.openxmlformats.org/officeDocument/2006/relationships/hyperlink" Target="http://fallout.wikia.com/wiki/Nerd_Rage!" TargetMode="External"/><Relationship Id="rId155" Type="http://schemas.openxmlformats.org/officeDocument/2006/relationships/hyperlink" Target="http://fallout.wikia.com/wiki/Perception" TargetMode="External"/><Relationship Id="rId176" Type="http://schemas.openxmlformats.org/officeDocument/2006/relationships/hyperlink" Target="http://fallout.wikia.com/wiki/Sierra_Madre_Martini_(perk)" TargetMode="External"/><Relationship Id="rId197" Type="http://schemas.openxmlformats.org/officeDocument/2006/relationships/hyperlink" Target="http://fallout.wikia.com/wiki/Usanagi" TargetMode="External"/><Relationship Id="rId201" Type="http://schemas.openxmlformats.org/officeDocument/2006/relationships/hyperlink" Target="http://fallout.wikia.com/wiki/Luck" TargetMode="External"/><Relationship Id="rId222" Type="http://schemas.openxmlformats.org/officeDocument/2006/relationships/hyperlink" Target="http://fallout.wikia.com/wiki/Human_remains" TargetMode="External"/><Relationship Id="rId243" Type="http://schemas.openxmlformats.org/officeDocument/2006/relationships/hyperlink" Target="http://fallout.wikia.com/wiki/Them%27s_Good_Eatin"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fallout.wikia.com/wiki/D.C._Journal_of_Internal_Medicine_(Fallout:_New_Vegas)" TargetMode="External"/><Relationship Id="rId117" Type="http://schemas.openxmlformats.org/officeDocument/2006/relationships/hyperlink" Target="http://fallout.wikia.com/wiki/Tales_of_a_Junktown_Jerky_Vendor_(Fallout:_New_Vegas)" TargetMode="External"/><Relationship Id="rId21" Type="http://schemas.openxmlformats.org/officeDocument/2006/relationships/hyperlink" Target="http://fallout.wikia.com/wiki/Chinese_Army:_Special_Ops_Training_Manual_(Fallout:_New_Vegas)" TargetMode="External"/><Relationship Id="rId42" Type="http://schemas.openxmlformats.org/officeDocument/2006/relationships/hyperlink" Target="http://fallout.wikia.com/wiki/Southern_Nevada_Wind_Farm" TargetMode="External"/><Relationship Id="rId47" Type="http://schemas.openxmlformats.org/officeDocument/2006/relationships/hyperlink" Target="http://fallout.wikia.com/wiki/Duck_and_Cover!_(Fallout:_New_Vegas)" TargetMode="External"/><Relationship Id="rId63" Type="http://schemas.openxmlformats.org/officeDocument/2006/relationships/hyperlink" Target="http://fallout.wikia.com/wiki/Grognak_the_Barbarian_(Fallout:_New_Vegas)" TargetMode="External"/><Relationship Id="rId68" Type="http://schemas.openxmlformats.org/officeDocument/2006/relationships/hyperlink" Target="http://fallout.wikia.com/wiki/Police_Station" TargetMode="External"/><Relationship Id="rId84" Type="http://schemas.openxmlformats.org/officeDocument/2006/relationships/hyperlink" Target="http://fallout.wikia.com/wiki/Lying,_Congressional_Style_(Fallout:_New_Vegas)" TargetMode="External"/><Relationship Id="rId89" Type="http://schemas.openxmlformats.org/officeDocument/2006/relationships/hyperlink" Target="http://fallout.wikia.com/wiki/NCRCF" TargetMode="External"/><Relationship Id="rId112" Type="http://schemas.openxmlformats.org/officeDocument/2006/relationships/hyperlink" Target="http://fallout.wikia.com/wiki/Pugilism_Illustrated_(Fallout:_New_Vegas)" TargetMode="External"/><Relationship Id="rId133" Type="http://schemas.openxmlformats.org/officeDocument/2006/relationships/hyperlink" Target="http://fallout.wikia.com/wiki/Wolfhorn_Ranch" TargetMode="External"/><Relationship Id="rId138" Type="http://schemas.openxmlformats.org/officeDocument/2006/relationships/hyperlink" Target="http://fallout.wikia.com/wiki/Dead_Money" TargetMode="External"/><Relationship Id="rId16" Type="http://schemas.openxmlformats.org/officeDocument/2006/relationships/hyperlink" Target="http://fallout.wikia.com/wiki/Goodsprings" TargetMode="External"/><Relationship Id="rId107" Type="http://schemas.openxmlformats.org/officeDocument/2006/relationships/hyperlink" Target="http://fallout.wikia.com/wiki/The_Tops" TargetMode="External"/><Relationship Id="rId11" Type="http://schemas.openxmlformats.org/officeDocument/2006/relationships/hyperlink" Target="http://fallout.wikia.com/wiki/HELIOS_One" TargetMode="External"/><Relationship Id="rId32" Type="http://schemas.openxmlformats.org/officeDocument/2006/relationships/hyperlink" Target="http://fallout.wikia.com/wiki/D.C._Journal_of_Internal_Medicine_(Fallout:_New_Vegas)" TargetMode="External"/><Relationship Id="rId37" Type="http://schemas.openxmlformats.org/officeDocument/2006/relationships/hyperlink" Target="http://fallout.wikia.com/wiki/Dean%27s_Electronics_(Fallout:_New_Vegas)" TargetMode="External"/><Relationship Id="rId53" Type="http://schemas.openxmlformats.org/officeDocument/2006/relationships/hyperlink" Target="http://fallout.wikia.com/wiki/Mojave_Outpost" TargetMode="External"/><Relationship Id="rId58" Type="http://schemas.openxmlformats.org/officeDocument/2006/relationships/hyperlink" Target="http://fallout.wikia.com/wiki/Residential_District" TargetMode="External"/><Relationship Id="rId74" Type="http://schemas.openxmlformats.org/officeDocument/2006/relationships/hyperlink" Target="http://fallout.wikia.com/wiki/Guns_and_Bullets_(Fallout:_New_Vegas)" TargetMode="External"/><Relationship Id="rId79" Type="http://schemas.openxmlformats.org/officeDocument/2006/relationships/hyperlink" Target="http://fallout.wikia.com/wiki/Sierra_Madre_Casino" TargetMode="External"/><Relationship Id="rId102" Type="http://schemas.openxmlformats.org/officeDocument/2006/relationships/hyperlink" Target="http://fallout.wikia.com/wiki/Sierra_Madre_Casino_Vault" TargetMode="External"/><Relationship Id="rId123" Type="http://schemas.openxmlformats.org/officeDocument/2006/relationships/hyperlink" Target="http://fallout.wikia.com/wiki/Tales_of_a_Junktown_Jerky_Vendor_(Fallout:_New_Vegas)" TargetMode="External"/><Relationship Id="rId128" Type="http://schemas.openxmlformats.org/officeDocument/2006/relationships/hyperlink" Target="http://fallout.wikia.com/wiki/Tumblers_Today_(Fallout:_New_Vegas)" TargetMode="External"/><Relationship Id="rId144" Type="http://schemas.openxmlformats.org/officeDocument/2006/relationships/hyperlink" Target="http://fallout.wikia.com/wiki/Mesquite_Mountains_Camp_Site" TargetMode="External"/><Relationship Id="rId5" Type="http://schemas.openxmlformats.org/officeDocument/2006/relationships/hyperlink" Target="http://fallout.wikia.com/wiki/Brewer%27s_Beer_Bootlegging" TargetMode="External"/><Relationship Id="rId90" Type="http://schemas.openxmlformats.org/officeDocument/2006/relationships/hyperlink" Target="http://fallout.wikia.com/wiki/Lying,_Congressional_Style_(Fallout:_New_Vegas)" TargetMode="External"/><Relationship Id="rId95" Type="http://schemas.openxmlformats.org/officeDocument/2006/relationships/hyperlink" Target="http://fallout.wikia.com/wiki/Nikola_Tesla_and_You_(Fallout:_New_Vegas)" TargetMode="External"/><Relationship Id="rId22" Type="http://schemas.openxmlformats.org/officeDocument/2006/relationships/hyperlink" Target="http://fallout.wikia.com/wiki/Camp_Searchlight" TargetMode="External"/><Relationship Id="rId27" Type="http://schemas.openxmlformats.org/officeDocument/2006/relationships/hyperlink" Target="http://fallout.wikia.com/wiki/Followers_Safehouse" TargetMode="External"/><Relationship Id="rId43" Type="http://schemas.openxmlformats.org/officeDocument/2006/relationships/hyperlink" Target="http://fallout.wikia.com/wiki/Dean%27s_Electronics_(Fallout:_New_Vegas)" TargetMode="External"/><Relationship Id="rId48" Type="http://schemas.openxmlformats.org/officeDocument/2006/relationships/hyperlink" Target="http://fallout.wikia.com/wiki/Sloan" TargetMode="External"/><Relationship Id="rId64" Type="http://schemas.openxmlformats.org/officeDocument/2006/relationships/hyperlink" Target="http://fallout.wikia.com/wiki/Hidden_Supply_Cave" TargetMode="External"/><Relationship Id="rId69" Type="http://schemas.openxmlformats.org/officeDocument/2006/relationships/hyperlink" Target="http://fallout.wikia.com/wiki/Dead_Money" TargetMode="External"/><Relationship Id="rId113" Type="http://schemas.openxmlformats.org/officeDocument/2006/relationships/hyperlink" Target="http://fallout.wikia.com/wiki/Villa" TargetMode="External"/><Relationship Id="rId118" Type="http://schemas.openxmlformats.org/officeDocument/2006/relationships/hyperlink" Target="http://fallout.wikia.com/wiki/Allied_Technologies_Offices" TargetMode="External"/><Relationship Id="rId134" Type="http://schemas.openxmlformats.org/officeDocument/2006/relationships/hyperlink" Target="http://fallout.wikia.com/wiki/Tumblers_Today_(Fallout:_New_Vegas)" TargetMode="External"/><Relationship Id="rId139" Type="http://schemas.openxmlformats.org/officeDocument/2006/relationships/hyperlink" Target="http://fallout.wikia.com/wiki/Wasteland_Survival_Guide_(Fallout:_New_Vegas)" TargetMode="External"/><Relationship Id="rId80" Type="http://schemas.openxmlformats.org/officeDocument/2006/relationships/hyperlink" Target="http://fallout.wikia.com/wiki/Dead_Money" TargetMode="External"/><Relationship Id="rId85" Type="http://schemas.openxmlformats.org/officeDocument/2006/relationships/hyperlink" Target="http://fallout.wikia.com/wiki/Brooks_Tumbleweed_Ranch" TargetMode="External"/><Relationship Id="rId3" Type="http://schemas.openxmlformats.org/officeDocument/2006/relationships/hyperlink" Target="http://fallout.wikia.com/wiki/Joseph_B._Steyn" TargetMode="External"/><Relationship Id="rId12" Type="http://schemas.openxmlformats.org/officeDocument/2006/relationships/hyperlink" Target="http://fallout.wikia.com/wiki/That_Lucky_Old_Sun" TargetMode="External"/><Relationship Id="rId17" Type="http://schemas.openxmlformats.org/officeDocument/2006/relationships/hyperlink" Target="http://fallout.wikia.com/wiki/Chinese_Army:_Special_Ops_Training_Manual_(Fallout:_New_Vegas)" TargetMode="External"/><Relationship Id="rId25" Type="http://schemas.openxmlformats.org/officeDocument/2006/relationships/hyperlink" Target="http://fallout.wikia.com/wiki/Dead_Money" TargetMode="External"/><Relationship Id="rId33" Type="http://schemas.openxmlformats.org/officeDocument/2006/relationships/hyperlink" Target="http://fallout.wikia.com/wiki/Novac" TargetMode="External"/><Relationship Id="rId38" Type="http://schemas.openxmlformats.org/officeDocument/2006/relationships/hyperlink" Target="http://fallout.wikia.com/wiki/Sloan" TargetMode="External"/><Relationship Id="rId46" Type="http://schemas.openxmlformats.org/officeDocument/2006/relationships/hyperlink" Target="http://fallout.wikia.com/wiki/Puesta_del_Sol" TargetMode="External"/><Relationship Id="rId59" Type="http://schemas.openxmlformats.org/officeDocument/2006/relationships/hyperlink" Target="http://fallout.wikia.com/wiki/Grognak_the_Barbarian_(Fallout:_New_Vegas)" TargetMode="External"/><Relationship Id="rId67" Type="http://schemas.openxmlformats.org/officeDocument/2006/relationships/hyperlink" Target="http://fallout.wikia.com/wiki/Grognak_the_Barbarian_(Fallout:_New_Vegas)" TargetMode="External"/><Relationship Id="rId103" Type="http://schemas.openxmlformats.org/officeDocument/2006/relationships/hyperlink" Target="http://fallout.wikia.com/wiki/Dead_Money" TargetMode="External"/><Relationship Id="rId108" Type="http://schemas.openxmlformats.org/officeDocument/2006/relationships/hyperlink" Target="http://fallout.wikia.com/wiki/Pugilism_Illustrated_(Fallout:_New_Vegas)" TargetMode="External"/><Relationship Id="rId116" Type="http://schemas.openxmlformats.org/officeDocument/2006/relationships/hyperlink" Target="http://fallout.wikia.com/wiki/Vault_22" TargetMode="External"/><Relationship Id="rId124" Type="http://schemas.openxmlformats.org/officeDocument/2006/relationships/hyperlink" Target="http://fallout.wikia.com/wiki/Salida_del_Sol" TargetMode="External"/><Relationship Id="rId129" Type="http://schemas.openxmlformats.org/officeDocument/2006/relationships/hyperlink" Target="http://fallout.wikia.com/wiki/Bitter_Springs_Recreation_Area" TargetMode="External"/><Relationship Id="rId137" Type="http://schemas.openxmlformats.org/officeDocument/2006/relationships/hyperlink" Target="http://fallout.wikia.com/wiki/Sierra_Madre_Casino_(hotel)" TargetMode="External"/><Relationship Id="rId20" Type="http://schemas.openxmlformats.org/officeDocument/2006/relationships/hyperlink" Target="http://fallout.wikia.com/wiki/NCR_Sharecropper_Farms" TargetMode="External"/><Relationship Id="rId41" Type="http://schemas.openxmlformats.org/officeDocument/2006/relationships/hyperlink" Target="http://fallout.wikia.com/wiki/Dean%27s_Electronics_(Fallout:_New_Vegas)" TargetMode="External"/><Relationship Id="rId54" Type="http://schemas.openxmlformats.org/officeDocument/2006/relationships/hyperlink" Target="http://fallout.wikia.com/wiki/Mojave_Outpost" TargetMode="External"/><Relationship Id="rId62" Type="http://schemas.openxmlformats.org/officeDocument/2006/relationships/hyperlink" Target="http://fallout.wikia.com/wiki/Cannibal_Johnson%27s_Cave" TargetMode="External"/><Relationship Id="rId70" Type="http://schemas.openxmlformats.org/officeDocument/2006/relationships/hyperlink" Target="http://fallout.wikia.com/wiki/Guns_and_Bullets_(Fallout:_New_Vegas)" TargetMode="External"/><Relationship Id="rId75" Type="http://schemas.openxmlformats.org/officeDocument/2006/relationships/hyperlink" Target="http://fallout.wikia.com/wiki/Nevada_Highway_Patrol_Station" TargetMode="External"/><Relationship Id="rId83" Type="http://schemas.openxmlformats.org/officeDocument/2006/relationships/hyperlink" Target="http://fallout.wikia.com/wiki/Lucky_Jim_Mine" TargetMode="External"/><Relationship Id="rId88" Type="http://schemas.openxmlformats.org/officeDocument/2006/relationships/hyperlink" Target="http://fallout.wikia.com/wiki/Lying,_Congressional_Style_(Fallout:_New_Vegas)" TargetMode="External"/><Relationship Id="rId91" Type="http://schemas.openxmlformats.org/officeDocument/2006/relationships/hyperlink" Target="http://fallout.wikia.com/wiki/The_Tampico" TargetMode="External"/><Relationship Id="rId96" Type="http://schemas.openxmlformats.org/officeDocument/2006/relationships/hyperlink" Target="http://fallout.wikia.com/wiki/REPCONN_Headquarters" TargetMode="External"/><Relationship Id="rId111" Type="http://schemas.openxmlformats.org/officeDocument/2006/relationships/hyperlink" Target="http://fallout.wikia.com/wiki/Vault_11" TargetMode="External"/><Relationship Id="rId132" Type="http://schemas.openxmlformats.org/officeDocument/2006/relationships/hyperlink" Target="http://fallout.wikia.com/wiki/Tumblers_Today_(Fallout:_New_Vegas)" TargetMode="External"/><Relationship Id="rId140" Type="http://schemas.openxmlformats.org/officeDocument/2006/relationships/hyperlink" Target="http://fallout.wikia.com/wiki/Scavenger_Platform" TargetMode="External"/><Relationship Id="rId145" Type="http://schemas.openxmlformats.org/officeDocument/2006/relationships/hyperlink" Target="http://fallout.wikia.com/wiki/Wasteland_Survival_Guide_(Fallout:_New_Vegas)" TargetMode="External"/><Relationship Id="rId1" Type="http://schemas.openxmlformats.org/officeDocument/2006/relationships/hyperlink" Target="http://fallout.wikia.com/wiki/Big_Book_of_Science_(Fallout:_New_Vegas)" TargetMode="External"/><Relationship Id="rId6" Type="http://schemas.openxmlformats.org/officeDocument/2006/relationships/hyperlink" Target="http://fallout.wikia.com/wiki/Big_Book_of_Science_(Fallout:_New_Vegas)" TargetMode="External"/><Relationship Id="rId15" Type="http://schemas.openxmlformats.org/officeDocument/2006/relationships/hyperlink" Target="http://fallout.wikia.com/wiki/Chinese_Army:_Special_Ops_Training_Manual_(Fallout:_New_Vegas)" TargetMode="External"/><Relationship Id="rId23" Type="http://schemas.openxmlformats.org/officeDocument/2006/relationships/hyperlink" Target="http://fallout.wikia.com/wiki/Chinese_Army:_Special_Ops_Training_Manual_(Fallout:_New_Vegas)" TargetMode="External"/><Relationship Id="rId28" Type="http://schemas.openxmlformats.org/officeDocument/2006/relationships/hyperlink" Target="http://fallout.wikia.com/wiki/D.C._Journal_of_Internal_Medicine_(Fallout:_New_Vegas)" TargetMode="External"/><Relationship Id="rId36" Type="http://schemas.openxmlformats.org/officeDocument/2006/relationships/hyperlink" Target="http://fallout.wikia.com/wiki/Dead_Money" TargetMode="External"/><Relationship Id="rId49" Type="http://schemas.openxmlformats.org/officeDocument/2006/relationships/hyperlink" Target="http://fallout.wikia.com/wiki/Duck_and_Cover!_(Fallout:_New_Vegas)" TargetMode="External"/><Relationship Id="rId57" Type="http://schemas.openxmlformats.org/officeDocument/2006/relationships/hyperlink" Target="http://fallout.wikia.com/wiki/Duck_and_Cover!_(Fallout:_New_Vegas)" TargetMode="External"/><Relationship Id="rId106" Type="http://schemas.openxmlformats.org/officeDocument/2006/relationships/hyperlink" Target="http://fallout.wikia.com/wiki/Pugilism_Illustrated_(Fallout:_New_Vegas)" TargetMode="External"/><Relationship Id="rId114" Type="http://schemas.openxmlformats.org/officeDocument/2006/relationships/hyperlink" Target="http://fallout.wikia.com/wiki/Dead_Money" TargetMode="External"/><Relationship Id="rId119" Type="http://schemas.openxmlformats.org/officeDocument/2006/relationships/hyperlink" Target="http://fallout.wikia.com/wiki/Tales_of_a_Junktown_Jerky_Vendor_(Fallout:_New_Vegas)" TargetMode="External"/><Relationship Id="rId127" Type="http://schemas.openxmlformats.org/officeDocument/2006/relationships/hyperlink" Target="http://fallout.wikia.com/wiki/Silver_Peak_Mine" TargetMode="External"/><Relationship Id="rId10" Type="http://schemas.openxmlformats.org/officeDocument/2006/relationships/hyperlink" Target="http://fallout.wikia.com/wiki/Big_Book_of_Science_(Fallout:_New_Vegas)" TargetMode="External"/><Relationship Id="rId31" Type="http://schemas.openxmlformats.org/officeDocument/2006/relationships/hyperlink" Target="http://fallout.wikia.com/wiki/HELIOS_One" TargetMode="External"/><Relationship Id="rId44" Type="http://schemas.openxmlformats.org/officeDocument/2006/relationships/hyperlink" Target="http://fallout.wikia.com/wiki/Abandoned_BoS_Bunker" TargetMode="External"/><Relationship Id="rId52" Type="http://schemas.openxmlformats.org/officeDocument/2006/relationships/hyperlink" Target="http://fallout.wikia.com/wiki/Duck_and_Cover!_(Fallout:_New_Vegas)" TargetMode="External"/><Relationship Id="rId60" Type="http://schemas.openxmlformats.org/officeDocument/2006/relationships/hyperlink" Target="http://fallout.wikia.com/wiki/Jacobstown" TargetMode="External"/><Relationship Id="rId65" Type="http://schemas.openxmlformats.org/officeDocument/2006/relationships/hyperlink" Target="http://fallout.wikia.com/wiki/Grognak_the_Barbarian_(Fallout:_New_Vegas)" TargetMode="External"/><Relationship Id="rId73" Type="http://schemas.openxmlformats.org/officeDocument/2006/relationships/hyperlink" Target="http://fallout.wikia.com/wiki/Vault_34" TargetMode="External"/><Relationship Id="rId78" Type="http://schemas.openxmlformats.org/officeDocument/2006/relationships/hyperlink" Target="http://fallout.wikia.com/wiki/Guns_and_Bullets_(Fallout:_New_Vegas)" TargetMode="External"/><Relationship Id="rId81" Type="http://schemas.openxmlformats.org/officeDocument/2006/relationships/hyperlink" Target="http://fallout.wikia.com/wiki/Lying,_Congressional_Style_(Fallout:_New_Vegas)" TargetMode="External"/><Relationship Id="rId86" Type="http://schemas.openxmlformats.org/officeDocument/2006/relationships/hyperlink" Target="http://fallout.wikia.com/wiki/Lying,_Congressional_Style_(Fallout:_New_Vegas)" TargetMode="External"/><Relationship Id="rId94" Type="http://schemas.openxmlformats.org/officeDocument/2006/relationships/hyperlink" Target="http://fallout.wikia.com/wiki/REPCONN_Headquarters" TargetMode="External"/><Relationship Id="rId99" Type="http://schemas.openxmlformats.org/officeDocument/2006/relationships/hyperlink" Target="http://fallout.wikia.com/wiki/Nikola_Tesla_and_You_(Fallout:_New_Vegas)" TargetMode="External"/><Relationship Id="rId101" Type="http://schemas.openxmlformats.org/officeDocument/2006/relationships/hyperlink" Target="http://fallout.wikia.com/wiki/Nikola_Tesla_and_You_(Fallout:_New_Vegas)" TargetMode="External"/><Relationship Id="rId122" Type="http://schemas.openxmlformats.org/officeDocument/2006/relationships/hyperlink" Target="http://fallout.wikia.com/wiki/Primm" TargetMode="External"/><Relationship Id="rId130" Type="http://schemas.openxmlformats.org/officeDocument/2006/relationships/hyperlink" Target="http://fallout.wikia.com/wiki/Tumblers_Today_(Fallout:_New_Vegas)" TargetMode="External"/><Relationship Id="rId135" Type="http://schemas.openxmlformats.org/officeDocument/2006/relationships/hyperlink" Target="http://fallout.wikia.com/wiki/Hoover_Dam" TargetMode="External"/><Relationship Id="rId143" Type="http://schemas.openxmlformats.org/officeDocument/2006/relationships/hyperlink" Target="http://fallout.wikia.com/wiki/Wasteland_Survival_Guide_(Fallout:_New_Vegas)" TargetMode="External"/><Relationship Id="rId4" Type="http://schemas.openxmlformats.org/officeDocument/2006/relationships/hyperlink" Target="http://fallout.wikia.com/wiki/Big_Book_of_Science_(Fallout:_New_Vegas)" TargetMode="External"/><Relationship Id="rId9" Type="http://schemas.openxmlformats.org/officeDocument/2006/relationships/hyperlink" Target="http://fallout.wikia.com/wiki/REPCONN_Headquarters" TargetMode="External"/><Relationship Id="rId13" Type="http://schemas.openxmlformats.org/officeDocument/2006/relationships/hyperlink" Target="http://fallout.wikia.com/wiki/Big_Book_of_Science_(Fallout:_New_Vegas)" TargetMode="External"/><Relationship Id="rId18" Type="http://schemas.openxmlformats.org/officeDocument/2006/relationships/hyperlink" Target="http://fallout.wikia.com/wiki/Vault_3" TargetMode="External"/><Relationship Id="rId39" Type="http://schemas.openxmlformats.org/officeDocument/2006/relationships/hyperlink" Target="http://fallout.wikia.com/wiki/Dean%27s_Electronics_(Fallout:_New_Vegas)" TargetMode="External"/><Relationship Id="rId109" Type="http://schemas.openxmlformats.org/officeDocument/2006/relationships/hyperlink" Target="http://fallout.wikia.com/wiki/Fisherman%27s_Pride_Shack" TargetMode="External"/><Relationship Id="rId34" Type="http://schemas.openxmlformats.org/officeDocument/2006/relationships/hyperlink" Target="http://fallout.wikia.com/wiki/D.C._Journal_of_Internal_Medicine_(Fallout:_New_Vegas)" TargetMode="External"/><Relationship Id="rId50" Type="http://schemas.openxmlformats.org/officeDocument/2006/relationships/hyperlink" Target="http://fallout.wikia.com/wiki/Nellis_Air_Force_Base" TargetMode="External"/><Relationship Id="rId55" Type="http://schemas.openxmlformats.org/officeDocument/2006/relationships/hyperlink" Target="http://fallout.wikia.com/wiki/Duck_and_Cover!_(Fallout:_New_Vegas)" TargetMode="External"/><Relationship Id="rId76" Type="http://schemas.openxmlformats.org/officeDocument/2006/relationships/hyperlink" Target="http://fallout.wikia.com/wiki/Guns_and_Bullets_(Fallout:_New_Vegas)" TargetMode="External"/><Relationship Id="rId97" Type="http://schemas.openxmlformats.org/officeDocument/2006/relationships/hyperlink" Target="http://fallout.wikia.com/wiki/Nikola_Tesla_and_You_(Fallout:_New_Vegas)" TargetMode="External"/><Relationship Id="rId104" Type="http://schemas.openxmlformats.org/officeDocument/2006/relationships/hyperlink" Target="http://fallout.wikia.com/wiki/Pugilism_Illustrated_(Fallout:_New_Vegas)" TargetMode="External"/><Relationship Id="rId120" Type="http://schemas.openxmlformats.org/officeDocument/2006/relationships/hyperlink" Target="http://fallout.wikia.com/wiki/Cap_Counterfeiting_Shack" TargetMode="External"/><Relationship Id="rId125" Type="http://schemas.openxmlformats.org/officeDocument/2006/relationships/hyperlink" Target="http://fallout.wikia.com/wiki/Dead_Money" TargetMode="External"/><Relationship Id="rId141" Type="http://schemas.openxmlformats.org/officeDocument/2006/relationships/hyperlink" Target="http://fallout.wikia.com/wiki/Wasteland_Survival_Guide_(Fallout:_New_Vegas)" TargetMode="External"/><Relationship Id="rId146" Type="http://schemas.openxmlformats.org/officeDocument/2006/relationships/hyperlink" Target="http://fallout.wikia.com/wiki/Matthews_Animal_Husbandry_Farm" TargetMode="External"/><Relationship Id="rId7" Type="http://schemas.openxmlformats.org/officeDocument/2006/relationships/hyperlink" Target="http://fallout.wikia.com/wiki/Camp_Forlorn_Hope" TargetMode="External"/><Relationship Id="rId71" Type="http://schemas.openxmlformats.org/officeDocument/2006/relationships/hyperlink" Target="http://fallout.wikia.com/wiki/Raul%27s_Shack" TargetMode="External"/><Relationship Id="rId92" Type="http://schemas.openxmlformats.org/officeDocument/2006/relationships/hyperlink" Target="http://fallout.wikia.com/wiki/Dead_Money" TargetMode="External"/><Relationship Id="rId2" Type="http://schemas.openxmlformats.org/officeDocument/2006/relationships/hyperlink" Target="http://fallout.wikia.com/wiki/Nipton_Hall" TargetMode="External"/><Relationship Id="rId29" Type="http://schemas.openxmlformats.org/officeDocument/2006/relationships/hyperlink" Target="http://fallout.wikia.com/wiki/Mesquite_Mountains_Crater" TargetMode="External"/><Relationship Id="rId24" Type="http://schemas.openxmlformats.org/officeDocument/2006/relationships/hyperlink" Target="http://fallout.wikia.com/wiki/Puesta_del_Sol_Switching_Station" TargetMode="External"/><Relationship Id="rId40" Type="http://schemas.openxmlformats.org/officeDocument/2006/relationships/hyperlink" Target="http://fallout.wikia.com/wiki/Nellis_Air_Force_Base" TargetMode="External"/><Relationship Id="rId45" Type="http://schemas.openxmlformats.org/officeDocument/2006/relationships/hyperlink" Target="http://fallout.wikia.com/wiki/Dean%27s_Electronics_(Fallout:_New_Vegas)" TargetMode="External"/><Relationship Id="rId66" Type="http://schemas.openxmlformats.org/officeDocument/2006/relationships/hyperlink" Target="http://fallout.wikia.com/wiki/Cottonwood_Cove" TargetMode="External"/><Relationship Id="rId87" Type="http://schemas.openxmlformats.org/officeDocument/2006/relationships/hyperlink" Target="http://fallout.wikia.com/wiki/Cerulean_Robotics" TargetMode="External"/><Relationship Id="rId110" Type="http://schemas.openxmlformats.org/officeDocument/2006/relationships/hyperlink" Target="http://fallout.wikia.com/wiki/Pugilism_Illustrated_(Fallout:_New_Vegas)" TargetMode="External"/><Relationship Id="rId115" Type="http://schemas.openxmlformats.org/officeDocument/2006/relationships/hyperlink" Target="http://fallout.wikia.com/wiki/Tales_of_a_Junktown_Jerky_Vendor_(Fallout:_New_Vegas)" TargetMode="External"/><Relationship Id="rId131" Type="http://schemas.openxmlformats.org/officeDocument/2006/relationships/hyperlink" Target="http://fallout.wikia.com/wiki/The_Prospector%27s_Den" TargetMode="External"/><Relationship Id="rId136" Type="http://schemas.openxmlformats.org/officeDocument/2006/relationships/hyperlink" Target="http://fallout.wikia.com/wiki/Tumblers_Today_(Fallout:_New_Vegas)" TargetMode="External"/><Relationship Id="rId61" Type="http://schemas.openxmlformats.org/officeDocument/2006/relationships/hyperlink" Target="http://fallout.wikia.com/wiki/Grognak_the_Barbarian_(Fallout:_New_Vegas)" TargetMode="External"/><Relationship Id="rId82" Type="http://schemas.openxmlformats.org/officeDocument/2006/relationships/hyperlink" Target="http://fallout.wikia.com/wiki/Lucky_Jim_Mine" TargetMode="External"/><Relationship Id="rId19" Type="http://schemas.openxmlformats.org/officeDocument/2006/relationships/hyperlink" Target="http://fallout.wikia.com/wiki/Chinese_Army:_Special_Ops_Training_Manual_(Fallout:_New_Vegas)" TargetMode="External"/><Relationship Id="rId14" Type="http://schemas.openxmlformats.org/officeDocument/2006/relationships/hyperlink" Target="http://fallout.wikia.com/wiki/Executive_Suites" TargetMode="External"/><Relationship Id="rId30" Type="http://schemas.openxmlformats.org/officeDocument/2006/relationships/hyperlink" Target="http://fallout.wikia.com/wiki/D.C._Journal_of_Internal_Medicine_(Fallout:_New_Vegas)" TargetMode="External"/><Relationship Id="rId35" Type="http://schemas.openxmlformats.org/officeDocument/2006/relationships/hyperlink" Target="http://fallout.wikia.com/wiki/Villa_Clinic" TargetMode="External"/><Relationship Id="rId56" Type="http://schemas.openxmlformats.org/officeDocument/2006/relationships/hyperlink" Target="http://fallout.wikia.com/wiki/Ranger_Station_Foxtrot" TargetMode="External"/><Relationship Id="rId77" Type="http://schemas.openxmlformats.org/officeDocument/2006/relationships/hyperlink" Target="http://fallout.wikia.com/wiki/Gomorrah" TargetMode="External"/><Relationship Id="rId100" Type="http://schemas.openxmlformats.org/officeDocument/2006/relationships/hyperlink" Target="http://fallout.wikia.com/wiki/Old_Nuclear_Test_Site" TargetMode="External"/><Relationship Id="rId105" Type="http://schemas.openxmlformats.org/officeDocument/2006/relationships/hyperlink" Target="http://fallout.wikia.com/wiki/Nipton_Road_Reststop" TargetMode="External"/><Relationship Id="rId126" Type="http://schemas.openxmlformats.org/officeDocument/2006/relationships/hyperlink" Target="http://fallout.wikia.com/wiki/Tumblers_Today_(Fallout:_New_Vegas)" TargetMode="External"/><Relationship Id="rId147" Type="http://schemas.openxmlformats.org/officeDocument/2006/relationships/printerSettings" Target="../printerSettings/printerSettings3.bin"/><Relationship Id="rId8" Type="http://schemas.openxmlformats.org/officeDocument/2006/relationships/hyperlink" Target="http://fallout.wikia.com/wiki/Big_Book_of_Science_(Fallout:_New_Vegas)" TargetMode="External"/><Relationship Id="rId51" Type="http://schemas.openxmlformats.org/officeDocument/2006/relationships/hyperlink" Target="http://fallout.wikia.com/wiki/Pearl" TargetMode="External"/><Relationship Id="rId72" Type="http://schemas.openxmlformats.org/officeDocument/2006/relationships/hyperlink" Target="http://fallout.wikia.com/wiki/Guns_and_Bullets_(Fallout:_New_Vegas)" TargetMode="External"/><Relationship Id="rId93" Type="http://schemas.openxmlformats.org/officeDocument/2006/relationships/hyperlink" Target="http://fallout.wikia.com/wiki/Nikola_Tesla_and_You_(Fallout:_New_Vegas)" TargetMode="External"/><Relationship Id="rId98" Type="http://schemas.openxmlformats.org/officeDocument/2006/relationships/hyperlink" Target="http://fallout.wikia.com/wiki/Hidden_Valley" TargetMode="External"/><Relationship Id="rId121" Type="http://schemas.openxmlformats.org/officeDocument/2006/relationships/hyperlink" Target="http://fallout.wikia.com/wiki/Tales_of_a_Junktown_Jerky_Vendor_(Fallout:_New_Vegas)" TargetMode="External"/><Relationship Id="rId142" Type="http://schemas.openxmlformats.org/officeDocument/2006/relationships/hyperlink" Target="http://fallout.wikia.com/wiki/Lone_Wolf_Radi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fallout.wikia.com/wiki/RadAway" TargetMode="External"/><Relationship Id="rId13" Type="http://schemas.openxmlformats.org/officeDocument/2006/relationships/hyperlink" Target="http://fallout.wikia.com/wiki/Buffout" TargetMode="External"/><Relationship Id="rId18" Type="http://schemas.openxmlformats.org/officeDocument/2006/relationships/drawing" Target="../drawings/drawing1.xml"/><Relationship Id="rId3" Type="http://schemas.openxmlformats.org/officeDocument/2006/relationships/hyperlink" Target="http://fallout.wikia.com/wiki/Holorifle_adv._calibration" TargetMode="External"/><Relationship Id="rId7" Type="http://schemas.openxmlformats.org/officeDocument/2006/relationships/hyperlink" Target="http://fallout.wikia.com/wiki/Rad-X" TargetMode="External"/><Relationship Id="rId12" Type="http://schemas.openxmlformats.org/officeDocument/2006/relationships/hyperlink" Target="http://fallout.wikia.com/wiki/.357_Magnum" TargetMode="External"/><Relationship Id="rId17" Type="http://schemas.openxmlformats.org/officeDocument/2006/relationships/hyperlink" Target="http://fallout.wikia.com/wiki/Wine" TargetMode="External"/><Relationship Id="rId2" Type="http://schemas.openxmlformats.org/officeDocument/2006/relationships/hyperlink" Target="http://fallout.wikia.com/wiki/Bear_trap_fist_HD_springs" TargetMode="External"/><Relationship Id="rId16" Type="http://schemas.openxmlformats.org/officeDocument/2006/relationships/hyperlink" Target="http://fallout.wikia.com/wiki/Vodka" TargetMode="External"/><Relationship Id="rId1" Type="http://schemas.openxmlformats.org/officeDocument/2006/relationships/hyperlink" Target="http://fallout.wikia.com/wiki/Auto._rifle_upgr._internals" TargetMode="External"/><Relationship Id="rId6" Type="http://schemas.openxmlformats.org/officeDocument/2006/relationships/hyperlink" Target="http://fallout.wikia.com/wiki/Med-X" TargetMode="External"/><Relationship Id="rId11" Type="http://schemas.openxmlformats.org/officeDocument/2006/relationships/hyperlink" Target="http://fallout.wikia.com/wiki/Weapon_Repair_Kit" TargetMode="External"/><Relationship Id="rId5" Type="http://schemas.openxmlformats.org/officeDocument/2006/relationships/hyperlink" Target="http://fallout.wikia.com/wiki/Holorifle_reinf._components" TargetMode="External"/><Relationship Id="rId15" Type="http://schemas.openxmlformats.org/officeDocument/2006/relationships/hyperlink" Target="http://fallout.wikia.com/wiki/Scotch" TargetMode="External"/><Relationship Id="rId10" Type="http://schemas.openxmlformats.org/officeDocument/2006/relationships/hyperlink" Target="http://fallout.wikia.com/wiki/Super_stimpak_(Fallout:_New_Vegas)" TargetMode="External"/><Relationship Id="rId4" Type="http://schemas.openxmlformats.org/officeDocument/2006/relationships/hyperlink" Target="http://fallout.wikia.com/wiki/Holorifle_focus_optics" TargetMode="External"/><Relationship Id="rId9" Type="http://schemas.openxmlformats.org/officeDocument/2006/relationships/hyperlink" Target="http://fallout.wikia.com/wiki/Mentats" TargetMode="External"/><Relationship Id="rId14" Type="http://schemas.openxmlformats.org/officeDocument/2006/relationships/hyperlink" Target="http://fallout.wikia.com/wiki/.308_round_(Fallout:_New_Vega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fallout.wikia.com/wiki/Medical_District" TargetMode="External"/><Relationship Id="rId13" Type="http://schemas.openxmlformats.org/officeDocument/2006/relationships/hyperlink" Target="http://fallout.wikia.com/wiki/Help:Form_IDs" TargetMode="External"/><Relationship Id="rId18" Type="http://schemas.openxmlformats.org/officeDocument/2006/relationships/hyperlink" Target="http://fallout.wikia.com/wiki/Residential_District" TargetMode="External"/><Relationship Id="rId26" Type="http://schemas.openxmlformats.org/officeDocument/2006/relationships/hyperlink" Target="http://fallout.wikia.com/wiki/Salida_del_Sol_North" TargetMode="External"/><Relationship Id="rId3" Type="http://schemas.openxmlformats.org/officeDocument/2006/relationships/hyperlink" Target="http://fallout.wikia.com/wiki/Help:Form_IDs" TargetMode="External"/><Relationship Id="rId21" Type="http://schemas.openxmlformats.org/officeDocument/2006/relationships/hyperlink" Target="http://fallout.wikia.com/wiki/Help:Form_IDs" TargetMode="External"/><Relationship Id="rId34" Type="http://schemas.openxmlformats.org/officeDocument/2006/relationships/hyperlink" Target="http://fallout.wikia.com/wiki/Help:Form_IDs" TargetMode="External"/><Relationship Id="rId7" Type="http://schemas.openxmlformats.org/officeDocument/2006/relationships/hyperlink" Target="http://fallout.wikia.com/wiki/Help:Form_IDs" TargetMode="External"/><Relationship Id="rId12" Type="http://schemas.openxmlformats.org/officeDocument/2006/relationships/hyperlink" Target="http://fallout.wikia.com/wiki/Residential_District" TargetMode="External"/><Relationship Id="rId17" Type="http://schemas.openxmlformats.org/officeDocument/2006/relationships/hyperlink" Target="http://fallout.wikia.com/wiki/Help:Form_IDs" TargetMode="External"/><Relationship Id="rId25" Type="http://schemas.openxmlformats.org/officeDocument/2006/relationships/hyperlink" Target="http://fallout.wikia.com/wiki/Help:Form_IDs" TargetMode="External"/><Relationship Id="rId33" Type="http://schemas.openxmlformats.org/officeDocument/2006/relationships/hyperlink" Target="http://fallout.wikia.com/wiki/Villa" TargetMode="External"/><Relationship Id="rId38" Type="http://schemas.openxmlformats.org/officeDocument/2006/relationships/printerSettings" Target="../printerSettings/printerSettings4.bin"/><Relationship Id="rId2" Type="http://schemas.openxmlformats.org/officeDocument/2006/relationships/hyperlink" Target="http://fallout.wikia.com/wiki/Medical_District" TargetMode="External"/><Relationship Id="rId16" Type="http://schemas.openxmlformats.org/officeDocument/2006/relationships/hyperlink" Target="http://fallout.wikia.com/wiki/Residential_District" TargetMode="External"/><Relationship Id="rId20" Type="http://schemas.openxmlformats.org/officeDocument/2006/relationships/hyperlink" Target="http://fallout.wikia.com/wiki/Villa" TargetMode="External"/><Relationship Id="rId29" Type="http://schemas.openxmlformats.org/officeDocument/2006/relationships/hyperlink" Target="http://fallout.wikia.com/wiki/Help:Form_IDs" TargetMode="External"/><Relationship Id="rId1" Type="http://schemas.openxmlformats.org/officeDocument/2006/relationships/hyperlink" Target="http://fallout.wikia.com/wiki/Help:Form_IDs" TargetMode="External"/><Relationship Id="rId6" Type="http://schemas.openxmlformats.org/officeDocument/2006/relationships/hyperlink" Target="http://fallout.wikia.com/wiki/Medical_District" TargetMode="External"/><Relationship Id="rId11" Type="http://schemas.openxmlformats.org/officeDocument/2006/relationships/hyperlink" Target="http://fallout.wikia.com/wiki/Help:Form_IDs" TargetMode="External"/><Relationship Id="rId24" Type="http://schemas.openxmlformats.org/officeDocument/2006/relationships/hyperlink" Target="http://fallout.wikia.com/wiki/Villa" TargetMode="External"/><Relationship Id="rId32" Type="http://schemas.openxmlformats.org/officeDocument/2006/relationships/hyperlink" Target="http://fallout.wikia.com/wiki/Help:Form_IDs" TargetMode="External"/><Relationship Id="rId37" Type="http://schemas.openxmlformats.org/officeDocument/2006/relationships/hyperlink" Target="http://fallout.wikia.com/wiki/Help:Form_IDs" TargetMode="External"/><Relationship Id="rId5" Type="http://schemas.openxmlformats.org/officeDocument/2006/relationships/hyperlink" Target="http://fallout.wikia.com/wiki/Help:Form_IDs" TargetMode="External"/><Relationship Id="rId15" Type="http://schemas.openxmlformats.org/officeDocument/2006/relationships/hyperlink" Target="http://fallout.wikia.com/wiki/Help:Form_IDs" TargetMode="External"/><Relationship Id="rId23" Type="http://schemas.openxmlformats.org/officeDocument/2006/relationships/hyperlink" Target="http://fallout.wikia.com/wiki/Help:Form_IDs" TargetMode="External"/><Relationship Id="rId28" Type="http://schemas.openxmlformats.org/officeDocument/2006/relationships/hyperlink" Target="http://fallout.wikia.com/wiki/Villa_Police_Station" TargetMode="External"/><Relationship Id="rId36" Type="http://schemas.openxmlformats.org/officeDocument/2006/relationships/hyperlink" Target="http://fallout.wikia.com/wiki/Help:Form_IDs" TargetMode="External"/><Relationship Id="rId10" Type="http://schemas.openxmlformats.org/officeDocument/2006/relationships/hyperlink" Target="http://fallout.wikia.com/wiki/Salida_del_Sol_North" TargetMode="External"/><Relationship Id="rId19" Type="http://schemas.openxmlformats.org/officeDocument/2006/relationships/hyperlink" Target="http://fallout.wikia.com/wiki/Help:Form_IDs" TargetMode="External"/><Relationship Id="rId31" Type="http://schemas.openxmlformats.org/officeDocument/2006/relationships/hyperlink" Target="http://fallout.wikia.com/wiki/Villa" TargetMode="External"/><Relationship Id="rId4" Type="http://schemas.openxmlformats.org/officeDocument/2006/relationships/hyperlink" Target="http://fallout.wikia.com/wiki/Help:Form_IDs" TargetMode="External"/><Relationship Id="rId9" Type="http://schemas.openxmlformats.org/officeDocument/2006/relationships/hyperlink" Target="http://fallout.wikia.com/wiki/Help:Form_IDs" TargetMode="External"/><Relationship Id="rId14" Type="http://schemas.openxmlformats.org/officeDocument/2006/relationships/hyperlink" Target="http://fallout.wikia.com/wiki/Villa" TargetMode="External"/><Relationship Id="rId22" Type="http://schemas.openxmlformats.org/officeDocument/2006/relationships/hyperlink" Target="http://fallout.wikia.com/wiki/Residential_District" TargetMode="External"/><Relationship Id="rId27" Type="http://schemas.openxmlformats.org/officeDocument/2006/relationships/hyperlink" Target="http://fallout.wikia.com/wiki/Help:Form_IDs" TargetMode="External"/><Relationship Id="rId30" Type="http://schemas.openxmlformats.org/officeDocument/2006/relationships/hyperlink" Target="http://fallout.wikia.com/wiki/Help:Form_IDs" TargetMode="External"/><Relationship Id="rId35" Type="http://schemas.openxmlformats.org/officeDocument/2006/relationships/hyperlink" Target="http://fallout.wikia.com/wiki/Medical_District" TargetMode="External"/></Relationships>
</file>

<file path=xl/worksheets/sheet1.xml><?xml version="1.0" encoding="utf-8"?>
<worksheet xmlns="http://schemas.openxmlformats.org/spreadsheetml/2006/main" xmlns:r="http://schemas.openxmlformats.org/officeDocument/2006/relationships">
  <dimension ref="A1:X38"/>
  <sheetViews>
    <sheetView tabSelected="1" workbookViewId="0">
      <selection activeCell="C4" sqref="C4"/>
    </sheetView>
  </sheetViews>
  <sheetFormatPr defaultRowHeight="15"/>
  <cols>
    <col min="23" max="24" width="9.140625" customWidth="1"/>
  </cols>
  <sheetData>
    <row r="1" spans="1:22">
      <c r="A1" s="14" t="s">
        <v>17</v>
      </c>
      <c r="B1" s="14"/>
      <c r="C1" s="14"/>
      <c r="D1" s="14"/>
      <c r="E1" s="14" t="s">
        <v>568</v>
      </c>
      <c r="F1" s="14"/>
      <c r="G1" s="14"/>
      <c r="H1" s="14" t="s">
        <v>569</v>
      </c>
      <c r="I1" s="14"/>
      <c r="J1" s="14"/>
      <c r="K1" s="14" t="s">
        <v>569</v>
      </c>
      <c r="L1" s="14"/>
      <c r="M1" s="14"/>
      <c r="N1" s="14"/>
      <c r="O1" s="14" t="s">
        <v>594</v>
      </c>
      <c r="P1" s="14"/>
      <c r="Q1" s="14" t="s">
        <v>19</v>
      </c>
      <c r="R1" s="14"/>
      <c r="S1" s="14" t="s">
        <v>23</v>
      </c>
      <c r="T1" s="14"/>
      <c r="U1" s="14" t="s">
        <v>596</v>
      </c>
    </row>
    <row r="2" spans="1:22">
      <c r="A2" s="14"/>
      <c r="B2" s="14"/>
      <c r="C2" s="14"/>
      <c r="D2" s="14"/>
      <c r="E2" s="14"/>
      <c r="F2" s="14"/>
      <c r="G2" s="14"/>
      <c r="H2" s="14"/>
      <c r="I2" s="14"/>
      <c r="J2" s="14"/>
      <c r="K2" s="14"/>
      <c r="L2" s="14"/>
      <c r="M2" s="14"/>
      <c r="N2" s="14"/>
      <c r="O2" s="14" t="s">
        <v>595</v>
      </c>
      <c r="P2" s="14"/>
      <c r="Q2" s="14"/>
      <c r="R2" s="14"/>
      <c r="S2" s="14" t="s">
        <v>201</v>
      </c>
      <c r="T2" s="14"/>
      <c r="U2" s="14" t="s">
        <v>15</v>
      </c>
    </row>
    <row r="3" spans="1:22">
      <c r="A3" s="26" t="s">
        <v>571</v>
      </c>
      <c r="B3" s="27"/>
      <c r="C3" s="16">
        <v>4</v>
      </c>
      <c r="D3" s="14"/>
      <c r="E3" s="26" t="s">
        <v>571</v>
      </c>
      <c r="F3" s="27"/>
      <c r="G3" s="16"/>
      <c r="H3" s="29" t="s">
        <v>0</v>
      </c>
      <c r="I3" s="29"/>
      <c r="J3" s="16"/>
      <c r="K3" s="29" t="s">
        <v>7</v>
      </c>
      <c r="L3" s="29"/>
      <c r="M3" s="16"/>
      <c r="N3" s="14"/>
      <c r="O3" s="16"/>
      <c r="P3" s="15"/>
      <c r="Q3" s="19" t="s">
        <v>22</v>
      </c>
      <c r="R3" s="15"/>
      <c r="S3" s="18">
        <f>IF(K12="y",1,(IF(Q12="y",2,0)))</f>
        <v>2</v>
      </c>
      <c r="T3" s="15"/>
      <c r="U3" s="18">
        <f t="shared" ref="U3:U9" si="0">IF(Q3="y",(C3+G3+O3+S3)+1,(C3+G3+O3+S3))</f>
        <v>7</v>
      </c>
    </row>
    <row r="4" spans="1:22">
      <c r="A4" s="26" t="s">
        <v>572</v>
      </c>
      <c r="B4" s="27"/>
      <c r="C4" s="16">
        <v>6</v>
      </c>
      <c r="D4" s="14"/>
      <c r="E4" s="26" t="s">
        <v>572</v>
      </c>
      <c r="F4" s="27"/>
      <c r="G4" s="16">
        <v>3</v>
      </c>
      <c r="H4" s="29" t="s">
        <v>1</v>
      </c>
      <c r="I4" s="29"/>
      <c r="J4" s="16"/>
      <c r="K4" s="29" t="s">
        <v>8</v>
      </c>
      <c r="L4" s="29"/>
      <c r="M4" s="16"/>
      <c r="N4" s="14"/>
      <c r="O4" s="16"/>
      <c r="P4" s="15"/>
      <c r="Q4" s="19" t="s">
        <v>22</v>
      </c>
      <c r="R4" s="15"/>
      <c r="S4" s="18">
        <f>IF(G11="y",-1,0)</f>
        <v>0</v>
      </c>
      <c r="T4" s="15"/>
      <c r="U4" s="18">
        <f>IF(Q4="y",(C4+G4+O4+S4)+1,(C4+G4+O4+S4))</f>
        <v>10</v>
      </c>
    </row>
    <row r="5" spans="1:22">
      <c r="A5" s="26" t="s">
        <v>573</v>
      </c>
      <c r="B5" s="27"/>
      <c r="C5" s="16">
        <v>5</v>
      </c>
      <c r="D5" s="14"/>
      <c r="E5" s="26" t="s">
        <v>573</v>
      </c>
      <c r="F5" s="27"/>
      <c r="G5" s="16"/>
      <c r="H5" s="29" t="s">
        <v>2</v>
      </c>
      <c r="I5" s="29"/>
      <c r="J5" s="16"/>
      <c r="K5" s="29" t="s">
        <v>9</v>
      </c>
      <c r="L5" s="29"/>
      <c r="M5" s="16">
        <v>25</v>
      </c>
      <c r="N5" s="14"/>
      <c r="O5" s="16">
        <v>1</v>
      </c>
      <c r="P5" s="15"/>
      <c r="Q5" s="19"/>
      <c r="R5" s="15"/>
      <c r="S5" s="18">
        <v>0</v>
      </c>
      <c r="T5" s="15"/>
      <c r="U5" s="18">
        <f t="shared" si="0"/>
        <v>6</v>
      </c>
    </row>
    <row r="6" spans="1:22">
      <c r="A6" s="26" t="s">
        <v>574</v>
      </c>
      <c r="B6" s="27"/>
      <c r="C6" s="16">
        <v>1</v>
      </c>
      <c r="D6" s="14"/>
      <c r="E6" s="26" t="s">
        <v>574</v>
      </c>
      <c r="F6" s="27"/>
      <c r="G6" s="16"/>
      <c r="H6" s="29" t="s">
        <v>3</v>
      </c>
      <c r="I6" s="29"/>
      <c r="J6" s="16"/>
      <c r="K6" s="29" t="s">
        <v>10</v>
      </c>
      <c r="L6" s="29"/>
      <c r="M6" s="16"/>
      <c r="N6" s="14"/>
      <c r="O6" s="16"/>
      <c r="P6" s="15"/>
      <c r="Q6" s="19"/>
      <c r="R6" s="15"/>
      <c r="S6" s="18">
        <v>0</v>
      </c>
      <c r="T6" s="15"/>
      <c r="U6" s="18">
        <f t="shared" si="0"/>
        <v>1</v>
      </c>
    </row>
    <row r="7" spans="1:22">
      <c r="A7" s="26" t="s">
        <v>575</v>
      </c>
      <c r="B7" s="27"/>
      <c r="C7" s="16">
        <v>9</v>
      </c>
      <c r="D7" s="14"/>
      <c r="E7" s="26" t="s">
        <v>575</v>
      </c>
      <c r="F7" s="27"/>
      <c r="G7" s="16"/>
      <c r="H7" s="29" t="s">
        <v>4</v>
      </c>
      <c r="I7" s="29"/>
      <c r="J7" s="16"/>
      <c r="K7" s="29" t="s">
        <v>11</v>
      </c>
      <c r="L7" s="29"/>
      <c r="M7" s="16"/>
      <c r="N7" s="14"/>
      <c r="O7" s="16"/>
      <c r="P7" s="15"/>
      <c r="Q7" s="19" t="s">
        <v>22</v>
      </c>
      <c r="R7" s="15"/>
      <c r="S7" s="18">
        <v>0</v>
      </c>
      <c r="T7" s="15"/>
      <c r="U7" s="18">
        <f t="shared" si="0"/>
        <v>10</v>
      </c>
    </row>
    <row r="8" spans="1:22">
      <c r="A8" s="26" t="s">
        <v>576</v>
      </c>
      <c r="B8" s="27"/>
      <c r="C8" s="16">
        <v>7</v>
      </c>
      <c r="D8" s="14"/>
      <c r="E8" s="26" t="s">
        <v>576</v>
      </c>
      <c r="F8" s="27"/>
      <c r="G8" s="16">
        <v>1</v>
      </c>
      <c r="H8" s="29" t="s">
        <v>5</v>
      </c>
      <c r="I8" s="29"/>
      <c r="J8" s="16"/>
      <c r="K8" s="29" t="s">
        <v>12</v>
      </c>
      <c r="L8" s="29"/>
      <c r="M8" s="16"/>
      <c r="N8" s="14"/>
      <c r="O8" s="16"/>
      <c r="P8" s="15"/>
      <c r="Q8" s="19" t="s">
        <v>22</v>
      </c>
      <c r="R8" s="15"/>
      <c r="S8" s="18">
        <f>IF(K11="y",1,0)</f>
        <v>1</v>
      </c>
      <c r="T8" s="15"/>
      <c r="U8" s="18">
        <f t="shared" si="0"/>
        <v>10</v>
      </c>
    </row>
    <row r="9" spans="1:22">
      <c r="A9" s="26" t="s">
        <v>577</v>
      </c>
      <c r="B9" s="27"/>
      <c r="C9" s="16">
        <v>8</v>
      </c>
      <c r="D9" s="14"/>
      <c r="E9" s="26" t="s">
        <v>577</v>
      </c>
      <c r="F9" s="27"/>
      <c r="G9" s="16">
        <v>1</v>
      </c>
      <c r="H9" s="29" t="s">
        <v>6</v>
      </c>
      <c r="I9" s="29"/>
      <c r="J9" s="16"/>
      <c r="K9" s="26"/>
      <c r="L9" s="27"/>
      <c r="M9" s="16"/>
      <c r="N9" s="14"/>
      <c r="O9" s="16"/>
      <c r="P9" s="15"/>
      <c r="Q9" s="19" t="s">
        <v>22</v>
      </c>
      <c r="R9" s="15"/>
      <c r="S9" s="18">
        <v>0</v>
      </c>
      <c r="T9" s="15"/>
      <c r="U9" s="18">
        <f t="shared" si="0"/>
        <v>10</v>
      </c>
    </row>
    <row r="10" spans="1:22">
      <c r="A10" s="15"/>
      <c r="B10" s="15"/>
      <c r="C10" s="15"/>
      <c r="D10" s="15"/>
      <c r="E10" s="15"/>
      <c r="F10" s="15"/>
      <c r="G10" s="15"/>
      <c r="H10" s="15"/>
      <c r="I10" s="15"/>
      <c r="J10" s="15"/>
      <c r="K10" s="15"/>
      <c r="L10" s="15"/>
      <c r="M10" s="15"/>
      <c r="N10" s="15"/>
      <c r="O10" s="15"/>
      <c r="P10" s="15"/>
      <c r="Q10" s="15"/>
      <c r="R10" s="15"/>
      <c r="S10" s="15"/>
      <c r="T10" s="15"/>
      <c r="U10" s="15"/>
    </row>
    <row r="11" spans="1:22">
      <c r="A11" s="15" t="s">
        <v>18</v>
      </c>
      <c r="B11" s="14"/>
      <c r="C11" s="18">
        <f>SUM(C3:C9)</f>
        <v>40</v>
      </c>
      <c r="D11" s="15"/>
      <c r="E11" s="15" t="s">
        <v>20</v>
      </c>
      <c r="F11" s="14"/>
      <c r="G11" s="19"/>
      <c r="H11" s="14"/>
      <c r="I11" s="15" t="s">
        <v>21</v>
      </c>
      <c r="J11" s="14"/>
      <c r="K11" s="19" t="s">
        <v>22</v>
      </c>
      <c r="L11" s="14"/>
      <c r="M11" s="14"/>
      <c r="N11" s="14"/>
      <c r="O11" s="15" t="s">
        <v>24</v>
      </c>
      <c r="P11" s="14"/>
      <c r="Q11" s="19"/>
      <c r="R11" s="14"/>
      <c r="S11" s="15" t="s">
        <v>570</v>
      </c>
      <c r="T11" s="14"/>
      <c r="U11" s="19"/>
    </row>
    <row r="12" spans="1:22">
      <c r="A12" s="15"/>
      <c r="B12" s="15"/>
      <c r="C12" s="15"/>
      <c r="D12" s="15"/>
      <c r="E12" s="36" t="s">
        <v>698</v>
      </c>
      <c r="G12" s="21" t="s">
        <v>22</v>
      </c>
      <c r="H12" s="14"/>
      <c r="I12" s="14" t="s">
        <v>699</v>
      </c>
      <c r="J12" s="14"/>
      <c r="K12" s="21"/>
      <c r="L12" s="14"/>
      <c r="M12" s="14"/>
      <c r="N12" s="14" t="s">
        <v>701</v>
      </c>
      <c r="O12" s="14"/>
      <c r="Q12" s="21" t="s">
        <v>22</v>
      </c>
      <c r="R12" s="14"/>
      <c r="S12" s="14" t="s">
        <v>700</v>
      </c>
      <c r="T12" s="14"/>
      <c r="U12" s="23">
        <f>SUM(U16:U28)</f>
        <v>607</v>
      </c>
    </row>
    <row r="13" spans="1:22">
      <c r="A13" s="24"/>
      <c r="B13" s="24"/>
      <c r="C13" s="24"/>
      <c r="D13" s="24"/>
      <c r="E13" s="24"/>
      <c r="F13" s="24"/>
      <c r="G13" s="24"/>
      <c r="H13" s="14"/>
      <c r="I13" s="14"/>
      <c r="J13" s="14"/>
      <c r="K13" s="14"/>
      <c r="L13" s="14"/>
      <c r="M13" s="14"/>
      <c r="N13" s="14"/>
      <c r="O13" s="14"/>
      <c r="P13" s="14"/>
      <c r="Q13" s="14"/>
      <c r="R13" s="14"/>
      <c r="S13" s="14"/>
      <c r="T13" s="14"/>
      <c r="U13" s="14"/>
    </row>
    <row r="14" spans="1:22">
      <c r="A14" s="11" t="s">
        <v>13</v>
      </c>
      <c r="C14" s="11" t="s">
        <v>592</v>
      </c>
      <c r="D14" s="11"/>
      <c r="E14" s="11" t="s">
        <v>14</v>
      </c>
      <c r="G14" s="11" t="s">
        <v>584</v>
      </c>
      <c r="H14" s="11"/>
      <c r="I14" s="11" t="s">
        <v>25</v>
      </c>
      <c r="K14" s="11" t="s">
        <v>587</v>
      </c>
      <c r="M14" s="11" t="s">
        <v>15</v>
      </c>
      <c r="O14" s="11" t="s">
        <v>588</v>
      </c>
      <c r="Q14" s="11" t="s">
        <v>626</v>
      </c>
      <c r="S14" s="11" t="s">
        <v>16</v>
      </c>
      <c r="U14" s="11" t="s">
        <v>588</v>
      </c>
    </row>
    <row r="15" spans="1:22">
      <c r="A15" s="11"/>
      <c r="B15" s="11"/>
      <c r="C15" s="11" t="s">
        <v>593</v>
      </c>
      <c r="D15" s="11"/>
      <c r="E15" s="11"/>
      <c r="F15" s="11"/>
      <c r="G15" s="11" t="s">
        <v>585</v>
      </c>
      <c r="H15" s="11"/>
      <c r="I15" s="11"/>
      <c r="J15" s="11"/>
      <c r="K15" s="11" t="s">
        <v>586</v>
      </c>
      <c r="L15" s="11"/>
      <c r="M15" s="11" t="s">
        <v>585</v>
      </c>
      <c r="N15" s="11"/>
      <c r="O15" s="11" t="s">
        <v>589</v>
      </c>
      <c r="P15" s="11"/>
      <c r="Q15" s="11" t="s">
        <v>627</v>
      </c>
      <c r="R15" s="11"/>
      <c r="S15" s="11"/>
      <c r="U15" s="22" t="s">
        <v>590</v>
      </c>
      <c r="V15" s="11"/>
    </row>
    <row r="16" spans="1:22">
      <c r="A16" s="28" t="s">
        <v>0</v>
      </c>
      <c r="B16" s="28"/>
      <c r="C16" s="17">
        <f>IF(G12="y",(7+(U6*2)+(U9/2)),(2+(U6*2)+(U9/2)))</f>
        <v>14</v>
      </c>
      <c r="E16" s="19"/>
      <c r="G16" s="17">
        <f>SUM((G6*2)+J3)</f>
        <v>0</v>
      </c>
      <c r="H16" s="11"/>
      <c r="I16" s="16">
        <v>6</v>
      </c>
      <c r="K16" s="17">
        <f>IF(Q11="y",SUM(I16*4),SUM(I16*3))</f>
        <v>18</v>
      </c>
      <c r="L16" s="11"/>
      <c r="M16" s="17">
        <f>IF(E16="y",SUM((G16+K16)+15),SUM(G16+K16))</f>
        <v>18</v>
      </c>
      <c r="N16" s="11"/>
      <c r="O16" s="18">
        <f>'Skill point placement'!F3</f>
        <v>0</v>
      </c>
      <c r="P16" s="11"/>
      <c r="Q16" s="18">
        <f>SUM(C16+M16)</f>
        <v>32</v>
      </c>
      <c r="R16" s="11"/>
      <c r="S16" s="23">
        <f>'Skill point placement'!J3</f>
        <v>100</v>
      </c>
      <c r="U16" s="17">
        <f>IF(Q16&lt;'Skill point placement'!J3,('Skill point placement'!J3-Q16),0)</f>
        <v>68</v>
      </c>
      <c r="V16" s="11"/>
    </row>
    <row r="17" spans="1:24">
      <c r="A17" s="28" t="s">
        <v>1</v>
      </c>
      <c r="B17" s="28"/>
      <c r="C17" s="17">
        <f>IF(G12="y",(7+(U4*2)+(U9/2)),(2+(U4*2)+(U9/2)))</f>
        <v>32</v>
      </c>
      <c r="E17" s="19"/>
      <c r="G17" s="17">
        <f>SUM((G4*2)+J4)</f>
        <v>6</v>
      </c>
      <c r="H17" s="11"/>
      <c r="I17" s="16">
        <v>6</v>
      </c>
      <c r="K17" s="17">
        <f>IF(Q11="y",SUM(I17*4),SUM(I17*3))</f>
        <v>18</v>
      </c>
      <c r="L17" s="11"/>
      <c r="M17" s="17">
        <f t="shared" ref="M17:M28" si="1">IF(E17="y",SUM((G17+K17)+15),SUM(G17+K17))</f>
        <v>24</v>
      </c>
      <c r="N17" s="11"/>
      <c r="O17" s="18">
        <f>'Skill point placement'!F4</f>
        <v>0</v>
      </c>
      <c r="P17" s="11"/>
      <c r="Q17" s="18">
        <f t="shared" ref="Q17:Q28" si="2">SUM(C17+M17)</f>
        <v>56</v>
      </c>
      <c r="R17" s="11"/>
      <c r="S17" s="23">
        <f>'Skill point placement'!J4</f>
        <v>100</v>
      </c>
      <c r="U17" s="17">
        <f>IF(Q17&lt;'Skill point placement'!J4,('Skill point placement'!J4-Q17),0)</f>
        <v>44</v>
      </c>
      <c r="V17" s="11"/>
      <c r="X17" s="11"/>
    </row>
    <row r="18" spans="1:24">
      <c r="A18" s="28" t="s">
        <v>2</v>
      </c>
      <c r="B18" s="28"/>
      <c r="C18" s="17">
        <f>IF(G12="y",(7+(U4*2)+(U9/2)),(2+(U4*2)+(U9/2)))</f>
        <v>32</v>
      </c>
      <c r="E18" s="19"/>
      <c r="G18" s="17">
        <f>SUM((G4*2)+J5)</f>
        <v>6</v>
      </c>
      <c r="H18" s="11"/>
      <c r="I18" s="16">
        <v>6</v>
      </c>
      <c r="K18" s="17">
        <f>IF(Q11="y",SUM(I18*4),SUM(I18*3))</f>
        <v>18</v>
      </c>
      <c r="L18" s="11"/>
      <c r="M18" s="17">
        <f t="shared" si="1"/>
        <v>24</v>
      </c>
      <c r="N18" s="11"/>
      <c r="O18" s="18">
        <f>'Skill point placement'!F5</f>
        <v>0</v>
      </c>
      <c r="P18" s="11"/>
      <c r="Q18" s="18">
        <f>SUM(C18+M18)</f>
        <v>56</v>
      </c>
      <c r="R18" s="11"/>
      <c r="S18" s="23">
        <f>'Skill point placement'!J5</f>
        <v>100</v>
      </c>
      <c r="U18" s="17">
        <f>IF(Q18&lt;'Skill point placement'!J5,('Skill point placement'!J5-Q18),0)</f>
        <v>44</v>
      </c>
      <c r="V18" s="11"/>
      <c r="X18" s="11"/>
    </row>
    <row r="19" spans="1:24">
      <c r="A19" s="28" t="s">
        <v>3</v>
      </c>
      <c r="B19" s="28"/>
      <c r="C19" s="17">
        <f>IF(G12="y",(7+(U8*2)+(U9/2)),(2+(U8*2)+(U9/2)))</f>
        <v>32</v>
      </c>
      <c r="E19" s="19"/>
      <c r="G19" s="17">
        <f>SUM((G8*2)+J6)</f>
        <v>2</v>
      </c>
      <c r="H19" s="11"/>
      <c r="I19" s="16">
        <v>6</v>
      </c>
      <c r="K19" s="17">
        <f>IF(Q11="y",SUM(I19*4),SUM(I19*3))</f>
        <v>18</v>
      </c>
      <c r="L19" s="11"/>
      <c r="M19" s="17">
        <f t="shared" si="1"/>
        <v>20</v>
      </c>
      <c r="N19" s="11"/>
      <c r="O19" s="18">
        <f>'Skill point placement'!F6</f>
        <v>0</v>
      </c>
      <c r="P19" s="11"/>
      <c r="Q19" s="18">
        <f t="shared" si="2"/>
        <v>52</v>
      </c>
      <c r="R19" s="11"/>
      <c r="S19" s="23">
        <f>'Skill point placement'!J6</f>
        <v>100</v>
      </c>
      <c r="U19" s="17">
        <f>IF(Q19&lt;'Skill point placement'!J6,('Skill point placement'!J6-Q19),0)</f>
        <v>48</v>
      </c>
      <c r="V19" s="11"/>
      <c r="X19" s="11"/>
    </row>
    <row r="20" spans="1:24">
      <c r="A20" s="28" t="s">
        <v>4</v>
      </c>
      <c r="B20" s="28"/>
      <c r="C20" s="17">
        <f>IF(G12="y",(7+(U4*2)+(U9/2)),(2+(U4*2)+(U9/2)))</f>
        <v>32</v>
      </c>
      <c r="E20" s="19"/>
      <c r="G20" s="17">
        <f>SUM((G4*2)+J7)</f>
        <v>6</v>
      </c>
      <c r="H20" s="11"/>
      <c r="I20" s="16">
        <v>6</v>
      </c>
      <c r="K20" s="17">
        <f>IF(Q11="y",SUM(I20*4),SUM(I20*3))</f>
        <v>18</v>
      </c>
      <c r="L20" s="11"/>
      <c r="M20" s="17">
        <f t="shared" si="1"/>
        <v>24</v>
      </c>
      <c r="N20" s="11"/>
      <c r="O20" s="18">
        <f>'Skill point placement'!F7</f>
        <v>0</v>
      </c>
      <c r="P20" s="11"/>
      <c r="Q20" s="18">
        <f t="shared" si="2"/>
        <v>56</v>
      </c>
      <c r="R20" s="11"/>
      <c r="S20" s="23">
        <f>'Skill point placement'!J7</f>
        <v>100</v>
      </c>
      <c r="U20" s="17">
        <f>IF(Q20&lt;'Skill point placement'!J7,('Skill point placement'!J7-Q20),0)</f>
        <v>44</v>
      </c>
      <c r="V20" s="11"/>
      <c r="X20" s="11"/>
    </row>
    <row r="21" spans="1:24">
      <c r="A21" s="28" t="s">
        <v>5</v>
      </c>
      <c r="B21" s="28"/>
      <c r="C21" s="17">
        <f>IF(G12="y",(7+(U7*2)+(U9/2)),(2+(U7*2)+(U9/2)))</f>
        <v>32</v>
      </c>
      <c r="E21" s="19" t="s">
        <v>22</v>
      </c>
      <c r="G21" s="17">
        <f>SUM((G7*2)+J8)</f>
        <v>0</v>
      </c>
      <c r="H21" s="11"/>
      <c r="I21" s="16">
        <v>6</v>
      </c>
      <c r="K21" s="17">
        <f>IF(Q11="y",SUM(I21*4),SUM(I21*3))</f>
        <v>18</v>
      </c>
      <c r="L21" s="11"/>
      <c r="M21" s="17">
        <f t="shared" si="1"/>
        <v>33</v>
      </c>
      <c r="N21" s="11"/>
      <c r="O21" s="18">
        <f>'Skill point placement'!F8</f>
        <v>0</v>
      </c>
      <c r="P21" s="11"/>
      <c r="Q21" s="18">
        <f t="shared" si="2"/>
        <v>65</v>
      </c>
      <c r="R21" s="11"/>
      <c r="S21" s="23">
        <f>'Skill point placement'!J8</f>
        <v>100</v>
      </c>
      <c r="U21" s="17">
        <f>IF(Q21&lt;'Skill point placement'!J8,('Skill point placement'!J8-Q21),0)</f>
        <v>35</v>
      </c>
      <c r="V21" s="11"/>
      <c r="X21" s="11"/>
    </row>
    <row r="22" spans="1:24">
      <c r="A22" s="28" t="s">
        <v>6</v>
      </c>
      <c r="B22" s="28"/>
      <c r="C22" s="17">
        <f>IF(G12="y",(7+(U3*2)+(U9/2)),(2+(U3*2)+(U9/2)))</f>
        <v>26</v>
      </c>
      <c r="E22" s="19"/>
      <c r="G22" s="17">
        <f>SUM((G3*2)+J9)</f>
        <v>0</v>
      </c>
      <c r="H22" s="11"/>
      <c r="I22" s="16">
        <v>6</v>
      </c>
      <c r="K22" s="17">
        <f>IF(Q11="y",SUM(I22*4),SUM(I22*3))</f>
        <v>18</v>
      </c>
      <c r="L22" s="11"/>
      <c r="M22" s="17">
        <f t="shared" si="1"/>
        <v>18</v>
      </c>
      <c r="N22" s="11"/>
      <c r="O22" s="18">
        <f>'Skill point placement'!F9</f>
        <v>0</v>
      </c>
      <c r="P22" s="11"/>
      <c r="Q22" s="18">
        <f t="shared" si="2"/>
        <v>44</v>
      </c>
      <c r="R22" s="11"/>
      <c r="S22" s="23">
        <f>'Skill point placement'!J9</f>
        <v>100</v>
      </c>
      <c r="U22" s="17">
        <f>IF(Q22&lt;'Skill point placement'!J9,('Skill point placement'!J9-Q22),0)</f>
        <v>56</v>
      </c>
      <c r="V22" s="11"/>
      <c r="X22" s="11"/>
    </row>
    <row r="23" spans="1:24">
      <c r="A23" s="28" t="s">
        <v>7</v>
      </c>
      <c r="B23" s="28"/>
      <c r="C23" s="17">
        <f>IF(G12="y",(7+(U7*2)+(U9/2)),(2+(U7*2)+(U9/2)))</f>
        <v>32</v>
      </c>
      <c r="E23" s="19" t="s">
        <v>22</v>
      </c>
      <c r="G23" s="17">
        <f>SUM((G7*2)+M3)</f>
        <v>0</v>
      </c>
      <c r="H23" s="11"/>
      <c r="I23" s="16">
        <v>7</v>
      </c>
      <c r="K23" s="17">
        <f>IF(Q11="y",SUM(I23*4),SUM(I23*3))</f>
        <v>21</v>
      </c>
      <c r="L23" s="11"/>
      <c r="M23" s="17">
        <f t="shared" si="1"/>
        <v>36</v>
      </c>
      <c r="N23" s="11"/>
      <c r="O23" s="18">
        <f>'Skill point placement'!F10</f>
        <v>0</v>
      </c>
      <c r="P23" s="11"/>
      <c r="Q23" s="18">
        <f t="shared" si="2"/>
        <v>68</v>
      </c>
      <c r="R23" s="11"/>
      <c r="S23" s="23">
        <f>'Skill point placement'!J10</f>
        <v>100</v>
      </c>
      <c r="U23" s="17">
        <f>IF(Q23&lt;'Skill point placement'!J10,('Skill point placement'!J10-Q23),0)</f>
        <v>32</v>
      </c>
      <c r="V23" s="11"/>
      <c r="X23" s="11"/>
    </row>
    <row r="24" spans="1:24">
      <c r="A24" s="28" t="s">
        <v>8</v>
      </c>
      <c r="B24" s="28"/>
      <c r="C24" s="17">
        <f>IF(G12="y",(7+(U7*2)+(U9/2)),(2+(U7*2)+(U9/2)))</f>
        <v>32</v>
      </c>
      <c r="E24" s="19"/>
      <c r="G24" s="17">
        <f>SUM((G7*2)+M4)</f>
        <v>0</v>
      </c>
      <c r="H24" s="11"/>
      <c r="I24" s="16">
        <v>7</v>
      </c>
      <c r="K24" s="17">
        <f>IF(Q11="y",SUM(I24*4),SUM(I24*3))</f>
        <v>21</v>
      </c>
      <c r="L24" s="11"/>
      <c r="M24" s="17">
        <f t="shared" si="1"/>
        <v>21</v>
      </c>
      <c r="N24" s="11"/>
      <c r="O24" s="18">
        <f>'Skill point placement'!F11</f>
        <v>0</v>
      </c>
      <c r="P24" s="11"/>
      <c r="Q24" s="18">
        <f t="shared" si="2"/>
        <v>53</v>
      </c>
      <c r="R24" s="11"/>
      <c r="S24" s="23">
        <f>'Skill point placement'!J11</f>
        <v>100</v>
      </c>
      <c r="U24" s="17">
        <f>IF(Q24&lt;'Skill point placement'!J11,('Skill point placement'!J11-Q24),0)</f>
        <v>47</v>
      </c>
      <c r="V24" s="11"/>
      <c r="X24" s="11"/>
    </row>
    <row r="25" spans="1:24">
      <c r="A25" s="28" t="s">
        <v>9</v>
      </c>
      <c r="B25" s="28"/>
      <c r="C25" s="17">
        <f>IF(G12="y",(7+(U8*2)+(U9/2)),(2+(U8*2)+(U9/2)))</f>
        <v>32</v>
      </c>
      <c r="E25" s="19"/>
      <c r="G25" s="17">
        <f>SUM((G8*2)+M5)</f>
        <v>27</v>
      </c>
      <c r="H25" s="11"/>
      <c r="I25" s="16">
        <v>8</v>
      </c>
      <c r="K25" s="17">
        <f>IF(Q11="y",SUM(I25*4),SUM(I25*3))</f>
        <v>24</v>
      </c>
      <c r="L25" s="11"/>
      <c r="M25" s="17">
        <f t="shared" si="1"/>
        <v>51</v>
      </c>
      <c r="N25" s="11"/>
      <c r="O25" s="18">
        <f>'Skill point placement'!F12</f>
        <v>0</v>
      </c>
      <c r="P25" s="11"/>
      <c r="Q25" s="18">
        <f t="shared" si="2"/>
        <v>83</v>
      </c>
      <c r="R25" s="11"/>
      <c r="S25" s="23">
        <f>'Skill point placement'!J12</f>
        <v>100</v>
      </c>
      <c r="U25" s="17">
        <f>IF(Q25&lt;'Skill point placement'!J12,('Skill point placement'!J12-Q25),0)</f>
        <v>17</v>
      </c>
      <c r="V25" s="11"/>
      <c r="X25" s="11"/>
    </row>
    <row r="26" spans="1:24">
      <c r="A26" s="28" t="s">
        <v>10</v>
      </c>
      <c r="B26" s="28"/>
      <c r="C26" s="17">
        <f>IF(G12="y",(7+(U6*2)+(U9/2)),(2+(U6*2)+(U9/2)))</f>
        <v>14</v>
      </c>
      <c r="E26" s="19"/>
      <c r="G26" s="17">
        <f>SUM((G6*2)+M6)</f>
        <v>0</v>
      </c>
      <c r="H26" s="11"/>
      <c r="I26" s="16">
        <v>6</v>
      </c>
      <c r="K26" s="17">
        <f>IF(Q11="y",SUM(I26*4),SUM(I26*3))</f>
        <v>18</v>
      </c>
      <c r="L26" s="11"/>
      <c r="M26" s="17">
        <f t="shared" si="1"/>
        <v>18</v>
      </c>
      <c r="N26" s="11"/>
      <c r="O26" s="18">
        <f>'Skill point placement'!F13</f>
        <v>0</v>
      </c>
      <c r="P26" s="11"/>
      <c r="Q26" s="18">
        <f t="shared" si="2"/>
        <v>32</v>
      </c>
      <c r="R26" s="11"/>
      <c r="S26" s="23">
        <f>'Skill point placement'!J13</f>
        <v>100</v>
      </c>
      <c r="U26" s="17">
        <f>IF(Q26&lt;'Skill point placement'!J13,('Skill point placement'!J13-Q26),0)</f>
        <v>68</v>
      </c>
      <c r="V26" s="11"/>
      <c r="X26" s="11"/>
    </row>
    <row r="27" spans="1:24">
      <c r="A27" s="28" t="s">
        <v>11</v>
      </c>
      <c r="B27" s="28"/>
      <c r="C27" s="17">
        <f>IF(G12="y",(7+(U5*2)+(U9/2)),(2+(U5*2)+(U9/2)))</f>
        <v>24</v>
      </c>
      <c r="E27" s="19" t="s">
        <v>22</v>
      </c>
      <c r="G27" s="17">
        <f>SUM((G5*2)+M7)</f>
        <v>0</v>
      </c>
      <c r="H27" s="11"/>
      <c r="I27" s="16">
        <v>5</v>
      </c>
      <c r="K27" s="17">
        <f>IF(Q11="y",SUM(I27*4),SUM(I27*3))</f>
        <v>15</v>
      </c>
      <c r="L27" s="11"/>
      <c r="M27" s="17">
        <f t="shared" si="1"/>
        <v>30</v>
      </c>
      <c r="N27" s="11"/>
      <c r="O27" s="18">
        <f>'Skill point placement'!F14</f>
        <v>0</v>
      </c>
      <c r="P27" s="11"/>
      <c r="Q27" s="18">
        <f t="shared" si="2"/>
        <v>54</v>
      </c>
      <c r="R27" s="11"/>
      <c r="S27" s="23">
        <f>'Skill point placement'!J14</f>
        <v>100</v>
      </c>
      <c r="U27" s="17">
        <f>IF(Q27&lt;'Skill point placement'!J14,('Skill point placement'!J14-Q27),0)</f>
        <v>46</v>
      </c>
      <c r="V27" s="11"/>
      <c r="X27" s="11"/>
    </row>
    <row r="28" spans="1:24">
      <c r="A28" s="28" t="s">
        <v>12</v>
      </c>
      <c r="B28" s="28"/>
      <c r="C28" s="17">
        <f>IF(G12="y",(7+(U5*2)+(U9/2)),(2+(U5*2)+(U9/2)))</f>
        <v>24</v>
      </c>
      <c r="E28" s="19"/>
      <c r="G28" s="17">
        <f>SUM((G5*2)+M8)</f>
        <v>0</v>
      </c>
      <c r="H28" s="11"/>
      <c r="I28" s="16">
        <v>6</v>
      </c>
      <c r="K28" s="17">
        <f>IF(Q11="y",SUM(I28*4),SUM(I28*3))</f>
        <v>18</v>
      </c>
      <c r="L28" s="11"/>
      <c r="M28" s="17">
        <f t="shared" si="1"/>
        <v>18</v>
      </c>
      <c r="N28" s="11"/>
      <c r="O28" s="18">
        <f>'Skill point placement'!F15</f>
        <v>0</v>
      </c>
      <c r="P28" s="11"/>
      <c r="Q28" s="18">
        <f t="shared" si="2"/>
        <v>42</v>
      </c>
      <c r="R28" s="11"/>
      <c r="S28" s="23">
        <f>'Skill point placement'!J15</f>
        <v>100</v>
      </c>
      <c r="U28" s="17">
        <f>IF(Q28&lt;'Skill point placement'!J15,('Skill point placement'!J15-Q28),0)</f>
        <v>58</v>
      </c>
      <c r="V28" s="11"/>
      <c r="X28" s="11"/>
    </row>
    <row r="29" spans="1:24">
      <c r="C29" s="11"/>
      <c r="D29" s="11"/>
      <c r="E29" s="11"/>
      <c r="F29" s="11"/>
      <c r="G29" s="11"/>
      <c r="H29" s="11"/>
      <c r="I29" s="11"/>
      <c r="J29" s="11"/>
      <c r="K29" s="11"/>
      <c r="L29" s="11"/>
      <c r="M29" s="11"/>
      <c r="N29" s="11"/>
      <c r="O29" s="11"/>
      <c r="P29" s="11"/>
      <c r="Q29" s="11"/>
      <c r="R29" s="11"/>
      <c r="S29" s="11"/>
      <c r="T29" s="11"/>
      <c r="U29" s="11"/>
    </row>
    <row r="30" spans="1:24">
      <c r="A30" t="s">
        <v>578</v>
      </c>
      <c r="C30" s="13">
        <v>45</v>
      </c>
      <c r="D30" s="11"/>
      <c r="E30" t="s">
        <v>579</v>
      </c>
      <c r="G30" s="11"/>
      <c r="H30" s="11"/>
      <c r="I30" s="11"/>
      <c r="J30" s="18">
        <f>SUM(C30-1)*(U7/2+10)</f>
        <v>660</v>
      </c>
      <c r="L30" t="s">
        <v>598</v>
      </c>
      <c r="P30" s="8">
        <f>SUM((C30-4)*2)</f>
        <v>82</v>
      </c>
      <c r="R30" s="11" t="s">
        <v>599</v>
      </c>
      <c r="S30" s="11"/>
      <c r="T30" s="11"/>
      <c r="U30" s="17">
        <f>IF(U11="y",(P30+J30),J30)</f>
        <v>660</v>
      </c>
      <c r="V30" s="11"/>
    </row>
    <row r="31" spans="1:24">
      <c r="C31" s="11"/>
      <c r="D31" s="11"/>
      <c r="E31" s="11"/>
      <c r="F31" s="11"/>
      <c r="G31" s="11"/>
      <c r="H31" s="11"/>
      <c r="I31" s="11"/>
      <c r="J31" s="11"/>
      <c r="K31" s="11"/>
      <c r="L31" s="11"/>
      <c r="M31" s="11"/>
      <c r="N31" s="11"/>
      <c r="O31" s="11"/>
      <c r="P31" s="11"/>
      <c r="Q31" s="11"/>
      <c r="R31" s="11"/>
      <c r="S31" s="11"/>
      <c r="T31" s="11"/>
      <c r="U31" s="11"/>
    </row>
    <row r="32" spans="1:24">
      <c r="A32" s="13" t="s">
        <v>581</v>
      </c>
      <c r="B32" s="13"/>
      <c r="C32" s="13"/>
      <c r="D32" s="13"/>
      <c r="E32" s="13"/>
      <c r="F32" s="13"/>
      <c r="G32" s="13"/>
      <c r="H32" s="13"/>
      <c r="I32" s="13"/>
      <c r="J32" s="13"/>
      <c r="K32" s="13"/>
      <c r="L32" s="13"/>
      <c r="M32" s="13"/>
      <c r="N32" s="13"/>
      <c r="O32" s="13"/>
      <c r="P32" s="13"/>
      <c r="Q32" s="13"/>
      <c r="R32" s="13"/>
      <c r="S32" s="13"/>
      <c r="T32" s="13"/>
      <c r="U32" s="13"/>
    </row>
    <row r="33" spans="1:21">
      <c r="A33" s="8" t="s">
        <v>582</v>
      </c>
      <c r="B33" s="8"/>
      <c r="C33" s="8"/>
      <c r="D33" s="8"/>
      <c r="E33" s="8"/>
      <c r="F33" s="8"/>
      <c r="G33" s="8"/>
      <c r="H33" s="8"/>
      <c r="I33" s="8"/>
      <c r="J33" s="8"/>
      <c r="K33" s="8"/>
      <c r="L33" s="8"/>
      <c r="M33" s="8"/>
      <c r="N33" s="8"/>
      <c r="O33" s="8"/>
      <c r="P33" s="8"/>
      <c r="Q33" s="8"/>
      <c r="R33" s="8"/>
      <c r="S33" s="8"/>
      <c r="T33" s="8"/>
      <c r="U33" s="8"/>
    </row>
    <row r="34" spans="1:21">
      <c r="A34" s="12" t="s">
        <v>580</v>
      </c>
      <c r="B34" s="12"/>
      <c r="C34" s="12"/>
      <c r="D34" s="12"/>
      <c r="E34" s="12"/>
      <c r="F34" s="12"/>
      <c r="G34" s="12"/>
      <c r="H34" s="20"/>
      <c r="I34" s="20"/>
      <c r="J34" s="20"/>
      <c r="K34" s="20"/>
      <c r="L34" s="20"/>
      <c r="M34" s="20"/>
      <c r="N34" s="20"/>
      <c r="O34" s="20"/>
      <c r="P34" s="20"/>
      <c r="Q34" s="20"/>
      <c r="R34" s="20"/>
      <c r="S34" s="20"/>
      <c r="T34" s="20"/>
      <c r="U34" s="20"/>
    </row>
    <row r="36" spans="1:21">
      <c r="A36" t="s">
        <v>583</v>
      </c>
    </row>
    <row r="37" spans="1:21">
      <c r="A37" t="s">
        <v>597</v>
      </c>
    </row>
    <row r="38" spans="1:21">
      <c r="A38" t="s">
        <v>618</v>
      </c>
    </row>
  </sheetData>
  <mergeCells count="41">
    <mergeCell ref="H9:I9"/>
    <mergeCell ref="K3:L3"/>
    <mergeCell ref="K4:L4"/>
    <mergeCell ref="K5:L5"/>
    <mergeCell ref="K6:L6"/>
    <mergeCell ref="K7:L7"/>
    <mergeCell ref="K8:L8"/>
    <mergeCell ref="K9:L9"/>
    <mergeCell ref="H3:I3"/>
    <mergeCell ref="H4:I4"/>
    <mergeCell ref="H5:I5"/>
    <mergeCell ref="H6:I6"/>
    <mergeCell ref="H7:I7"/>
    <mergeCell ref="H8:I8"/>
    <mergeCell ref="A27:B27"/>
    <mergeCell ref="A28:B28"/>
    <mergeCell ref="E3:F3"/>
    <mergeCell ref="E4:F4"/>
    <mergeCell ref="E5:F5"/>
    <mergeCell ref="E6:F6"/>
    <mergeCell ref="E7:F7"/>
    <mergeCell ref="E8:F8"/>
    <mergeCell ref="E9:F9"/>
    <mergeCell ref="A21:B21"/>
    <mergeCell ref="A22:B22"/>
    <mergeCell ref="A23:B23"/>
    <mergeCell ref="A24:B24"/>
    <mergeCell ref="A25:B25"/>
    <mergeCell ref="A26:B26"/>
    <mergeCell ref="A9:B9"/>
    <mergeCell ref="A16:B16"/>
    <mergeCell ref="A17:B17"/>
    <mergeCell ref="A18:B18"/>
    <mergeCell ref="A19:B19"/>
    <mergeCell ref="A20:B20"/>
    <mergeCell ref="A8:B8"/>
    <mergeCell ref="A3:B3"/>
    <mergeCell ref="A4:B4"/>
    <mergeCell ref="A5:B5"/>
    <mergeCell ref="A6:B6"/>
    <mergeCell ref="A7:B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Q31"/>
  <sheetViews>
    <sheetView workbookViewId="0">
      <selection activeCell="H3" sqref="H3"/>
    </sheetView>
  </sheetViews>
  <sheetFormatPr defaultRowHeight="15"/>
  <cols>
    <col min="2" max="2" width="20" customWidth="1"/>
    <col min="3" max="3" width="14.42578125" bestFit="1" customWidth="1"/>
    <col min="4" max="4" width="26.5703125" customWidth="1"/>
    <col min="5" max="5" width="18.28515625" customWidth="1"/>
    <col min="6" max="9" width="9.140625" customWidth="1"/>
    <col min="13" max="14" width="9.140625" customWidth="1"/>
    <col min="15" max="15" width="32.85546875" customWidth="1"/>
    <col min="17" max="17" width="32.85546875" customWidth="1"/>
  </cols>
  <sheetData>
    <row r="1" spans="1:17">
      <c r="A1" t="s">
        <v>200</v>
      </c>
      <c r="B1" t="s">
        <v>201</v>
      </c>
      <c r="C1" t="s">
        <v>601</v>
      </c>
      <c r="D1" t="s">
        <v>600</v>
      </c>
      <c r="E1" t="s">
        <v>13</v>
      </c>
      <c r="F1" t="s">
        <v>622</v>
      </c>
      <c r="H1" t="s">
        <v>591</v>
      </c>
      <c r="J1" s="11" t="s">
        <v>16</v>
      </c>
      <c r="L1" s="11" t="s">
        <v>588</v>
      </c>
      <c r="N1" t="s">
        <v>200</v>
      </c>
      <c r="O1" t="s">
        <v>624</v>
      </c>
      <c r="P1" t="s">
        <v>200</v>
      </c>
      <c r="Q1" t="s">
        <v>624</v>
      </c>
    </row>
    <row r="2" spans="1:17">
      <c r="A2" s="8">
        <v>2</v>
      </c>
      <c r="B2" s="9" t="s">
        <v>215</v>
      </c>
      <c r="C2" s="10">
        <v>2</v>
      </c>
      <c r="D2" s="10"/>
      <c r="F2" t="s">
        <v>588</v>
      </c>
      <c r="H2" t="s">
        <v>216</v>
      </c>
      <c r="J2" s="11"/>
      <c r="L2" s="22" t="s">
        <v>590</v>
      </c>
    </row>
    <row r="3" spans="1:17">
      <c r="A3">
        <v>4</v>
      </c>
      <c r="B3" s="5" t="s">
        <v>202</v>
      </c>
      <c r="C3" s="4">
        <v>4</v>
      </c>
      <c r="D3" s="5" t="s">
        <v>261</v>
      </c>
      <c r="E3" t="s">
        <v>0</v>
      </c>
      <c r="F3" s="13"/>
      <c r="H3" s="13"/>
      <c r="J3" s="16">
        <v>100</v>
      </c>
      <c r="L3" s="23">
        <f>IF((J3-H3&gt;0),(J3-H3),"0")</f>
        <v>100</v>
      </c>
      <c r="N3">
        <v>2</v>
      </c>
      <c r="O3" s="13"/>
      <c r="P3">
        <v>27</v>
      </c>
      <c r="Q3" s="13"/>
    </row>
    <row r="4" spans="1:17">
      <c r="A4" s="8">
        <v>6</v>
      </c>
      <c r="B4" s="9" t="s">
        <v>203</v>
      </c>
      <c r="C4" s="10">
        <v>6</v>
      </c>
      <c r="D4" s="9" t="s">
        <v>279</v>
      </c>
      <c r="E4" t="s">
        <v>1</v>
      </c>
      <c r="F4" s="13"/>
      <c r="H4" s="13"/>
      <c r="J4" s="16">
        <v>100</v>
      </c>
      <c r="L4" s="23">
        <f t="shared" ref="L4:L15" si="0">IF((J4-H4&gt;0),(J4-H4),"0")</f>
        <v>100</v>
      </c>
      <c r="N4">
        <v>3</v>
      </c>
      <c r="O4" s="13"/>
      <c r="P4">
        <v>28</v>
      </c>
      <c r="Q4" s="13"/>
    </row>
    <row r="5" spans="1:17">
      <c r="A5">
        <v>8</v>
      </c>
      <c r="B5" t="s">
        <v>203</v>
      </c>
      <c r="C5">
        <v>6</v>
      </c>
      <c r="D5" t="s">
        <v>279</v>
      </c>
      <c r="E5" t="s">
        <v>2</v>
      </c>
      <c r="F5" s="13"/>
      <c r="H5" s="13"/>
      <c r="J5" s="16">
        <v>100</v>
      </c>
      <c r="L5" s="23">
        <f t="shared" si="0"/>
        <v>100</v>
      </c>
      <c r="N5">
        <v>4</v>
      </c>
      <c r="O5" s="13"/>
      <c r="P5">
        <v>29</v>
      </c>
      <c r="Q5" s="13"/>
    </row>
    <row r="6" spans="1:17">
      <c r="A6" s="8">
        <v>10</v>
      </c>
      <c r="B6" s="9" t="s">
        <v>211</v>
      </c>
      <c r="C6" s="10">
        <v>8</v>
      </c>
      <c r="D6" s="9" t="s">
        <v>296</v>
      </c>
      <c r="E6" t="s">
        <v>3</v>
      </c>
      <c r="F6" s="13"/>
      <c r="H6" s="13"/>
      <c r="J6" s="16">
        <v>100</v>
      </c>
      <c r="L6" s="23">
        <f t="shared" si="0"/>
        <v>100</v>
      </c>
      <c r="N6">
        <v>5</v>
      </c>
      <c r="O6" s="13"/>
      <c r="P6">
        <v>30</v>
      </c>
      <c r="Q6" s="13"/>
    </row>
    <row r="7" spans="1:17">
      <c r="A7">
        <v>12</v>
      </c>
      <c r="B7" s="5" t="s">
        <v>205</v>
      </c>
      <c r="C7" s="4">
        <v>12</v>
      </c>
      <c r="D7" s="4" t="s">
        <v>366</v>
      </c>
      <c r="E7" t="s">
        <v>4</v>
      </c>
      <c r="F7" s="13"/>
      <c r="H7" s="13"/>
      <c r="J7" s="16">
        <v>100</v>
      </c>
      <c r="L7" s="23">
        <f t="shared" si="0"/>
        <v>100</v>
      </c>
      <c r="N7">
        <v>6</v>
      </c>
      <c r="O7" s="13"/>
      <c r="P7">
        <v>31</v>
      </c>
      <c r="Q7" s="13"/>
    </row>
    <row r="8" spans="1:17">
      <c r="A8" s="8">
        <v>14</v>
      </c>
      <c r="B8" s="9" t="s">
        <v>275</v>
      </c>
      <c r="C8" s="10">
        <v>6</v>
      </c>
      <c r="D8" s="9" t="s">
        <v>276</v>
      </c>
      <c r="E8" t="s">
        <v>5</v>
      </c>
      <c r="F8" s="13"/>
      <c r="H8" s="13"/>
      <c r="J8" s="16">
        <v>100</v>
      </c>
      <c r="L8" s="23">
        <f t="shared" si="0"/>
        <v>100</v>
      </c>
      <c r="N8">
        <v>7</v>
      </c>
      <c r="O8" s="13"/>
      <c r="P8">
        <v>32</v>
      </c>
      <c r="Q8" s="13"/>
    </row>
    <row r="9" spans="1:17">
      <c r="A9">
        <v>16</v>
      </c>
      <c r="B9" s="5" t="s">
        <v>208</v>
      </c>
      <c r="C9" s="4">
        <v>16</v>
      </c>
      <c r="D9" s="4" t="s">
        <v>395</v>
      </c>
      <c r="E9" t="s">
        <v>6</v>
      </c>
      <c r="F9" s="13"/>
      <c r="H9" s="13"/>
      <c r="J9" s="16">
        <v>100</v>
      </c>
      <c r="L9" s="23">
        <f t="shared" si="0"/>
        <v>100</v>
      </c>
      <c r="N9">
        <v>8</v>
      </c>
      <c r="O9" s="13"/>
      <c r="P9">
        <v>33</v>
      </c>
      <c r="Q9" s="13"/>
    </row>
    <row r="10" spans="1:17">
      <c r="A10" s="8">
        <v>18</v>
      </c>
      <c r="B10" s="9" t="s">
        <v>207</v>
      </c>
      <c r="C10" s="10">
        <v>16</v>
      </c>
      <c r="D10" s="9" t="s">
        <v>404</v>
      </c>
      <c r="E10" t="s">
        <v>7</v>
      </c>
      <c r="F10" s="13"/>
      <c r="H10" s="13"/>
      <c r="J10" s="16">
        <v>100</v>
      </c>
      <c r="L10" s="23">
        <f t="shared" si="0"/>
        <v>100</v>
      </c>
      <c r="N10">
        <v>9</v>
      </c>
      <c r="O10" s="13"/>
      <c r="P10">
        <v>34</v>
      </c>
      <c r="Q10" s="13"/>
    </row>
    <row r="11" spans="1:17">
      <c r="A11">
        <v>20</v>
      </c>
      <c r="B11" s="5" t="s">
        <v>559</v>
      </c>
      <c r="C11" s="4">
        <v>8</v>
      </c>
      <c r="D11" s="4" t="s">
        <v>560</v>
      </c>
      <c r="E11" t="s">
        <v>8</v>
      </c>
      <c r="F11" s="13"/>
      <c r="H11" s="13"/>
      <c r="J11" s="16">
        <v>100</v>
      </c>
      <c r="L11" s="23">
        <f t="shared" si="0"/>
        <v>100</v>
      </c>
      <c r="N11">
        <v>10</v>
      </c>
      <c r="O11" s="13"/>
      <c r="P11">
        <v>35</v>
      </c>
      <c r="Q11" s="13"/>
    </row>
    <row r="12" spans="1:17">
      <c r="A12" s="8">
        <v>22</v>
      </c>
      <c r="B12" s="9" t="s">
        <v>284</v>
      </c>
      <c r="C12" s="10">
        <v>6</v>
      </c>
      <c r="D12" s="9" t="s">
        <v>285</v>
      </c>
      <c r="E12" t="s">
        <v>9</v>
      </c>
      <c r="F12" s="13"/>
      <c r="H12" s="13"/>
      <c r="J12" s="16">
        <v>100</v>
      </c>
      <c r="L12" s="23">
        <f t="shared" si="0"/>
        <v>100</v>
      </c>
      <c r="N12">
        <v>11</v>
      </c>
      <c r="O12" s="13"/>
      <c r="P12">
        <v>36</v>
      </c>
      <c r="Q12" s="13"/>
    </row>
    <row r="13" spans="1:17">
      <c r="A13">
        <v>24</v>
      </c>
      <c r="B13" t="s">
        <v>212</v>
      </c>
      <c r="C13">
        <v>12</v>
      </c>
      <c r="D13" t="s">
        <v>356</v>
      </c>
      <c r="E13" t="s">
        <v>10</v>
      </c>
      <c r="F13" s="13"/>
      <c r="H13" s="13"/>
      <c r="J13" s="16">
        <v>100</v>
      </c>
      <c r="L13" s="23">
        <f t="shared" si="0"/>
        <v>100</v>
      </c>
      <c r="N13">
        <v>12</v>
      </c>
      <c r="O13" s="13"/>
      <c r="P13">
        <v>37</v>
      </c>
      <c r="Q13" s="13"/>
    </row>
    <row r="14" spans="1:17">
      <c r="A14" s="8">
        <v>26</v>
      </c>
      <c r="B14" s="9" t="s">
        <v>213</v>
      </c>
      <c r="C14" s="10">
        <v>12</v>
      </c>
      <c r="D14" s="9" t="s">
        <v>364</v>
      </c>
      <c r="E14" t="s">
        <v>11</v>
      </c>
      <c r="F14" s="13"/>
      <c r="H14" s="13"/>
      <c r="J14" s="16">
        <v>100</v>
      </c>
      <c r="L14" s="23">
        <f t="shared" si="0"/>
        <v>100</v>
      </c>
      <c r="N14">
        <v>13</v>
      </c>
      <c r="O14" s="13"/>
      <c r="P14">
        <v>38</v>
      </c>
      <c r="Q14" s="13"/>
    </row>
    <row r="15" spans="1:17">
      <c r="A15">
        <v>28</v>
      </c>
      <c r="B15" t="s">
        <v>206</v>
      </c>
      <c r="C15">
        <v>6</v>
      </c>
      <c r="E15" t="s">
        <v>12</v>
      </c>
      <c r="F15" s="13"/>
      <c r="H15" s="13"/>
      <c r="J15" s="16">
        <v>100</v>
      </c>
      <c r="L15" s="23">
        <f t="shared" si="0"/>
        <v>100</v>
      </c>
      <c r="N15">
        <v>14</v>
      </c>
      <c r="O15" s="13"/>
      <c r="P15">
        <v>39</v>
      </c>
      <c r="Q15" s="13"/>
    </row>
    <row r="16" spans="1:17">
      <c r="A16" s="8">
        <v>30</v>
      </c>
      <c r="B16" s="8" t="s">
        <v>210</v>
      </c>
      <c r="C16" s="8">
        <v>2</v>
      </c>
      <c r="D16" s="8"/>
      <c r="F16" s="8">
        <f>SUM(F3:F15)</f>
        <v>0</v>
      </c>
      <c r="H16" s="8">
        <f>SUM(F16 / 15+1)</f>
        <v>1</v>
      </c>
      <c r="N16">
        <v>15</v>
      </c>
      <c r="O16" s="13"/>
      <c r="P16">
        <v>40</v>
      </c>
      <c r="Q16" s="13"/>
    </row>
    <row r="17" spans="1:17">
      <c r="A17">
        <v>32</v>
      </c>
      <c r="B17" t="s">
        <v>224</v>
      </c>
      <c r="C17">
        <v>2</v>
      </c>
      <c r="N17">
        <v>16</v>
      </c>
      <c r="O17" s="13"/>
      <c r="P17">
        <v>41</v>
      </c>
      <c r="Q17" s="13"/>
    </row>
    <row r="18" spans="1:17">
      <c r="A18" s="8">
        <v>34</v>
      </c>
      <c r="B18" s="9" t="s">
        <v>214</v>
      </c>
      <c r="C18" s="10">
        <v>4</v>
      </c>
      <c r="D18" s="10" t="s">
        <v>253</v>
      </c>
      <c r="G18" t="s">
        <v>619</v>
      </c>
      <c r="J18" s="8">
        <f>'Special &amp; Skill Points'!U30</f>
        <v>660</v>
      </c>
      <c r="N18">
        <v>17</v>
      </c>
      <c r="O18" s="13"/>
      <c r="P18">
        <v>42</v>
      </c>
      <c r="Q18" s="13"/>
    </row>
    <row r="19" spans="1:17">
      <c r="A19">
        <v>36</v>
      </c>
      <c r="B19" s="5" t="s">
        <v>209</v>
      </c>
      <c r="C19" s="4">
        <v>10</v>
      </c>
      <c r="D19" s="4"/>
      <c r="N19">
        <v>18</v>
      </c>
      <c r="O19" s="13"/>
      <c r="P19">
        <v>43</v>
      </c>
      <c r="Q19" s="13"/>
    </row>
    <row r="20" spans="1:17">
      <c r="A20" s="8">
        <v>38</v>
      </c>
      <c r="B20" s="9" t="s">
        <v>564</v>
      </c>
      <c r="C20" s="10">
        <v>8</v>
      </c>
      <c r="D20" s="10"/>
      <c r="G20" t="s">
        <v>620</v>
      </c>
      <c r="J20" s="8">
        <f>SUM(F3:F15)</f>
        <v>0</v>
      </c>
      <c r="N20">
        <v>19</v>
      </c>
      <c r="O20" s="13"/>
      <c r="P20">
        <v>44</v>
      </c>
      <c r="Q20" s="13"/>
    </row>
    <row r="21" spans="1:17">
      <c r="A21">
        <v>40</v>
      </c>
      <c r="B21" t="s">
        <v>204</v>
      </c>
      <c r="C21">
        <v>2</v>
      </c>
      <c r="D21" t="s">
        <v>550</v>
      </c>
      <c r="N21">
        <v>20</v>
      </c>
      <c r="O21" s="13"/>
      <c r="P21">
        <v>45</v>
      </c>
      <c r="Q21" s="13"/>
    </row>
    <row r="22" spans="1:17">
      <c r="A22" s="8">
        <v>42</v>
      </c>
      <c r="B22" s="8"/>
      <c r="C22" s="8"/>
      <c r="D22" s="8"/>
      <c r="G22" t="s">
        <v>621</v>
      </c>
      <c r="J22" s="8">
        <f>SUM(J18-J20)</f>
        <v>660</v>
      </c>
      <c r="N22">
        <v>21</v>
      </c>
      <c r="O22" s="13"/>
      <c r="P22">
        <v>46</v>
      </c>
      <c r="Q22" s="13"/>
    </row>
    <row r="23" spans="1:17">
      <c r="A23">
        <v>44</v>
      </c>
      <c r="N23">
        <v>22</v>
      </c>
      <c r="O23" s="13"/>
      <c r="P23">
        <v>47</v>
      </c>
      <c r="Q23" s="13"/>
    </row>
    <row r="24" spans="1:17">
      <c r="A24" s="8">
        <v>46</v>
      </c>
      <c r="B24" s="8"/>
      <c r="C24" s="8"/>
      <c r="D24" s="8"/>
      <c r="G24" t="s">
        <v>623</v>
      </c>
      <c r="J24" s="8">
        <f>SUM(J3:J15)</f>
        <v>1300</v>
      </c>
      <c r="N24">
        <v>23</v>
      </c>
      <c r="O24" s="13"/>
      <c r="P24">
        <v>48</v>
      </c>
      <c r="Q24" s="13"/>
    </row>
    <row r="25" spans="1:17">
      <c r="A25">
        <v>48</v>
      </c>
      <c r="N25">
        <v>24</v>
      </c>
      <c r="O25" s="13"/>
      <c r="P25">
        <v>49</v>
      </c>
      <c r="Q25" s="13"/>
    </row>
    <row r="26" spans="1:17">
      <c r="A26" s="8">
        <v>50</v>
      </c>
      <c r="B26" s="8"/>
      <c r="C26" s="8"/>
      <c r="D26" s="8"/>
      <c r="G26" t="s">
        <v>625</v>
      </c>
      <c r="J26" s="8">
        <f>SUM('Special &amp; Skill Points'!Q16:'Special &amp; Skill Points'!Q28)+J18</f>
        <v>1353</v>
      </c>
      <c r="N26">
        <v>25</v>
      </c>
      <c r="O26" s="13"/>
      <c r="P26">
        <v>50</v>
      </c>
      <c r="Q26" s="13"/>
    </row>
    <row r="27" spans="1:17">
      <c r="N27">
        <v>26</v>
      </c>
      <c r="O27" s="13"/>
      <c r="Q27" s="13"/>
    </row>
    <row r="29" spans="1:17">
      <c r="B29" s="14" t="s">
        <v>628</v>
      </c>
    </row>
    <row r="30" spans="1:17">
      <c r="B30" s="14" t="s">
        <v>10</v>
      </c>
      <c r="C30" s="13"/>
    </row>
    <row r="31" spans="1:17">
      <c r="B31" s="14" t="s">
        <v>0</v>
      </c>
      <c r="C31" s="13"/>
    </row>
  </sheetData>
  <hyperlinks>
    <hyperlink ref="B17" r:id="rId1" tooltip="Cherchez La Femme" display="http://fallout.wikia.com/wiki/Cherchez_La_Femme"/>
    <hyperlink ref="B5" r:id="rId2" tooltip="Toughness" display="http://fallout.wikia.com/wiki/Toughness"/>
    <hyperlink ref="B20" r:id="rId3" tooltip="Sneering Imperialist" display="http://fallout.wikia.com/wiki/Sneering_Imperialist"/>
    <hyperlink ref="B11" r:id="rId4" tooltip="Grunt" display="http://fallout.wikia.com/wiki/Grunt"/>
    <hyperlink ref="B21" r:id="rId5" tooltip="Light Touch" display="http://fallout.wikia.com/wiki/Light_Touch"/>
    <hyperlink ref="B10" r:id="rId6" tooltip="Weapon Handling" display="http://fallout.wikia.com/wiki/Weapon_Handling"/>
    <hyperlink ref="B9" r:id="rId7" tooltip="Better Criticals" display="http://fallout.wikia.com/wiki/Better_Criticals"/>
    <hyperlink ref="B7" r:id="rId8" tooltip="Silent Running" display="http://fallout.wikia.com/wiki/Silent_Running"/>
    <hyperlink ref="B14" r:id="rId9" tooltip="Robotics Expert" display="http://fallout.wikia.com/wiki/Robotics_Expert"/>
    <hyperlink ref="B13" r:id="rId10" tooltip="Long Haul" display="http://fallout.wikia.com/wiki/Long_Haul"/>
    <hyperlink ref="B19" r:id="rId11" tooltip="Finesse" display="http://fallout.wikia.com/wiki/Finesse"/>
    <hyperlink ref="B6" r:id="rId12" tooltip="Living Anatomy" display="http://fallout.wikia.com/wiki/Living_Anatomy"/>
    <hyperlink ref="B4" r:id="rId13" tooltip="Toughness" display="http://fallout.wikia.com/wiki/Toughness"/>
    <hyperlink ref="B12" r:id="rId14" tooltip="The Professional" display="http://fallout.wikia.com/wiki/The_Professional"/>
    <hyperlink ref="B8" r:id="rId15" tooltip="Hand Loader" display="http://fallout.wikia.com/wiki/Hand_Loader"/>
    <hyperlink ref="B15" r:id="rId16" tooltip="Bloody Mess" display="http://fallout.wikia.com/wiki/Bloody_Mess"/>
    <hyperlink ref="B3" r:id="rId17" tooltip="Travel Light" display="http://fallout.wikia.com/wiki/Travel_Light"/>
    <hyperlink ref="B18" r:id="rId18" tooltip="Entomologist" display="http://fallout.wikia.com/wiki/Entomologist"/>
    <hyperlink ref="B2" r:id="rId19" tooltip="Intense Training" display="http://fallout.wikia.com/wiki/Intense_Training"/>
    <hyperlink ref="B16" r:id="rId20" tooltip="Black Widow" display="http://fallout.wikia.com/wiki/Black_Widow"/>
    <hyperlink ref="D5" r:id="rId21" tooltip="Endurance" display="http://fallout.wikia.com/wiki/Endurance"/>
    <hyperlink ref="D21" r:id="rId22" tooltip="Agility" display="http://fallout.wikia.com/wiki/Agility"/>
    <hyperlink ref="D10" r:id="rId23" tooltip="Strength" display="http://fallout.wikia.com/wiki/Strength"/>
    <hyperlink ref="D14" r:id="rId24" tooltip="Science" display="http://fallout.wikia.com/wiki/Science"/>
    <hyperlink ref="D6" r:id="rId25" tooltip="Medicine" display="http://fallout.wikia.com/wiki/Medicine"/>
    <hyperlink ref="D4" r:id="rId26" tooltip="Endurance" display="http://fallout.wikia.com/wiki/Endurance"/>
    <hyperlink ref="D12" r:id="rId27" tooltip="Sneak" display="http://fallout.wikia.com/wiki/Sneak"/>
    <hyperlink ref="D8" r:id="rId28" tooltip="Repair" display="http://fallout.wikia.com/wiki/Repair"/>
    <hyperlink ref="D3" r:id="rId29" tooltip="Survival" display="http://fallout.wikia.com/wiki/Survival"/>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52"/>
  <sheetViews>
    <sheetView topLeftCell="A79" workbookViewId="0">
      <selection activeCell="F107" sqref="F107"/>
    </sheetView>
  </sheetViews>
  <sheetFormatPr defaultRowHeight="15"/>
  <cols>
    <col min="1" max="1" width="21.5703125" customWidth="1"/>
    <col min="2" max="2" width="9.42578125" customWidth="1"/>
    <col min="3" max="3" width="35.140625" bestFit="1" customWidth="1"/>
    <col min="4" max="4" width="6.7109375" customWidth="1"/>
    <col min="5" max="5" width="148.28515625" customWidth="1"/>
  </cols>
  <sheetData>
    <row r="1" spans="1:5">
      <c r="A1" s="8" t="s">
        <v>602</v>
      </c>
      <c r="B1" s="8"/>
      <c r="C1" s="8"/>
      <c r="D1" s="8"/>
      <c r="E1" s="8"/>
    </row>
    <row r="2" spans="1:5">
      <c r="A2" s="7" t="s">
        <v>217</v>
      </c>
      <c r="B2" s="7" t="s">
        <v>218</v>
      </c>
      <c r="C2" s="7" t="s">
        <v>219</v>
      </c>
      <c r="D2" s="7" t="s">
        <v>220</v>
      </c>
      <c r="E2" s="7" t="s">
        <v>221</v>
      </c>
    </row>
    <row r="3" spans="1:5" s="11" customFormat="1">
      <c r="A3" s="6" t="s">
        <v>210</v>
      </c>
      <c r="B3" s="4">
        <v>2</v>
      </c>
      <c r="C3" s="4"/>
      <c r="D3" s="4">
        <v>1</v>
      </c>
      <c r="E3" s="4" t="s">
        <v>223</v>
      </c>
    </row>
    <row r="4" spans="1:5" s="11" customFormat="1">
      <c r="A4" s="6" t="s">
        <v>222</v>
      </c>
      <c r="B4" s="4">
        <v>2</v>
      </c>
      <c r="C4" s="4"/>
      <c r="D4" s="4">
        <v>1</v>
      </c>
      <c r="E4" s="4" t="s">
        <v>223</v>
      </c>
    </row>
    <row r="5" spans="1:5" s="11" customFormat="1">
      <c r="A5" s="6" t="s">
        <v>224</v>
      </c>
      <c r="B5" s="4">
        <v>2</v>
      </c>
      <c r="C5" s="4"/>
      <c r="D5" s="4">
        <v>1</v>
      </c>
      <c r="E5" s="4" t="s">
        <v>226</v>
      </c>
    </row>
    <row r="6" spans="1:5" s="11" customFormat="1">
      <c r="A6" s="6" t="s">
        <v>225</v>
      </c>
      <c r="B6" s="4">
        <v>2</v>
      </c>
      <c r="C6" s="4"/>
      <c r="D6" s="4">
        <v>1</v>
      </c>
      <c r="E6" s="4" t="s">
        <v>226</v>
      </c>
    </row>
    <row r="7" spans="1:5">
      <c r="A7" s="5" t="s">
        <v>227</v>
      </c>
      <c r="B7" s="4">
        <v>2</v>
      </c>
      <c r="C7" s="4" t="s">
        <v>228</v>
      </c>
      <c r="D7" s="4">
        <v>1</v>
      </c>
      <c r="E7" s="4" t="s">
        <v>229</v>
      </c>
    </row>
    <row r="8" spans="1:5">
      <c r="A8" s="5" t="s">
        <v>230</v>
      </c>
      <c r="B8" s="4">
        <v>2</v>
      </c>
      <c r="C8" s="4" t="s">
        <v>231</v>
      </c>
      <c r="D8" s="4">
        <v>1</v>
      </c>
      <c r="E8" s="4" t="s">
        <v>232</v>
      </c>
    </row>
    <row r="9" spans="1:5">
      <c r="A9" s="5" t="s">
        <v>233</v>
      </c>
      <c r="B9" s="4">
        <v>2</v>
      </c>
      <c r="C9" s="5" t="s">
        <v>234</v>
      </c>
      <c r="D9" s="4">
        <v>1</v>
      </c>
      <c r="E9" s="4" t="s">
        <v>235</v>
      </c>
    </row>
    <row r="10" spans="1:5">
      <c r="A10" s="5" t="s">
        <v>236</v>
      </c>
      <c r="B10" s="4">
        <v>2</v>
      </c>
      <c r="C10" s="4"/>
      <c r="D10" s="4">
        <v>10</v>
      </c>
      <c r="E10" s="5" t="s">
        <v>237</v>
      </c>
    </row>
    <row r="11" spans="1:5">
      <c r="A11" s="5" t="s">
        <v>238</v>
      </c>
      <c r="B11" s="4">
        <v>2</v>
      </c>
      <c r="C11" s="4" t="s">
        <v>239</v>
      </c>
      <c r="D11" s="4">
        <v>1</v>
      </c>
      <c r="E11" s="4" t="s">
        <v>240</v>
      </c>
    </row>
    <row r="12" spans="1:5">
      <c r="A12" s="5" t="s">
        <v>241</v>
      </c>
      <c r="B12" s="4">
        <v>2</v>
      </c>
      <c r="C12" s="5" t="s">
        <v>242</v>
      </c>
      <c r="D12" s="4">
        <v>1</v>
      </c>
      <c r="E12" s="4" t="s">
        <v>243</v>
      </c>
    </row>
    <row r="13" spans="1:5">
      <c r="A13" s="5" t="s">
        <v>244</v>
      </c>
      <c r="B13" s="4">
        <v>2</v>
      </c>
      <c r="C13" s="5" t="s">
        <v>245</v>
      </c>
      <c r="D13" s="4">
        <v>3</v>
      </c>
      <c r="E13" s="4" t="s">
        <v>246</v>
      </c>
    </row>
    <row r="14" spans="1:5">
      <c r="A14" s="5" t="s">
        <v>247</v>
      </c>
      <c r="B14" s="4">
        <v>4</v>
      </c>
      <c r="C14" s="4"/>
      <c r="D14" s="4">
        <v>1</v>
      </c>
      <c r="E14" s="4" t="s">
        <v>248</v>
      </c>
    </row>
    <row r="15" spans="1:5">
      <c r="A15" s="5" t="s">
        <v>249</v>
      </c>
      <c r="B15" s="4">
        <v>4</v>
      </c>
      <c r="C15" s="5" t="s">
        <v>245</v>
      </c>
      <c r="D15" s="4">
        <v>1</v>
      </c>
      <c r="E15" s="4" t="s">
        <v>250</v>
      </c>
    </row>
    <row r="16" spans="1:5">
      <c r="A16" s="5" t="s">
        <v>251</v>
      </c>
      <c r="B16" s="4">
        <v>4</v>
      </c>
      <c r="C16" s="5" t="s">
        <v>245</v>
      </c>
      <c r="D16" s="4">
        <v>1</v>
      </c>
      <c r="E16" s="4" t="s">
        <v>252</v>
      </c>
    </row>
    <row r="17" spans="1:5">
      <c r="A17" s="5" t="s">
        <v>214</v>
      </c>
      <c r="B17" s="4">
        <v>4</v>
      </c>
      <c r="C17" s="4" t="s">
        <v>253</v>
      </c>
      <c r="D17" s="4">
        <v>1</v>
      </c>
      <c r="E17" s="4" t="s">
        <v>254</v>
      </c>
    </row>
    <row r="18" spans="1:5">
      <c r="A18" s="5" t="s">
        <v>255</v>
      </c>
      <c r="B18" s="4">
        <v>4</v>
      </c>
      <c r="C18" s="5" t="s">
        <v>256</v>
      </c>
      <c r="D18" s="4">
        <v>1</v>
      </c>
      <c r="E18" s="4" t="s">
        <v>257</v>
      </c>
    </row>
    <row r="19" spans="1:5">
      <c r="A19" s="5" t="s">
        <v>258</v>
      </c>
      <c r="B19" s="4">
        <v>4</v>
      </c>
      <c r="C19" s="4" t="s">
        <v>259</v>
      </c>
      <c r="D19" s="4">
        <v>1</v>
      </c>
      <c r="E19" s="4" t="s">
        <v>260</v>
      </c>
    </row>
    <row r="20" spans="1:5">
      <c r="A20" s="5" t="s">
        <v>202</v>
      </c>
      <c r="B20" s="4">
        <v>4</v>
      </c>
      <c r="C20" s="5" t="s">
        <v>261</v>
      </c>
      <c r="D20" s="4">
        <v>1</v>
      </c>
      <c r="E20" s="4" t="s">
        <v>262</v>
      </c>
    </row>
    <row r="21" spans="1:5">
      <c r="A21" s="5" t="s">
        <v>206</v>
      </c>
      <c r="B21" s="4">
        <v>6</v>
      </c>
      <c r="C21" s="4"/>
      <c r="D21" s="4">
        <v>1</v>
      </c>
      <c r="E21" s="4" t="s">
        <v>263</v>
      </c>
    </row>
    <row r="22" spans="1:5">
      <c r="A22" s="5" t="s">
        <v>264</v>
      </c>
      <c r="B22" s="4">
        <v>6</v>
      </c>
      <c r="C22" s="5" t="s">
        <v>265</v>
      </c>
      <c r="D22" s="4">
        <v>3</v>
      </c>
      <c r="E22" s="4" t="s">
        <v>266</v>
      </c>
    </row>
    <row r="23" spans="1:5">
      <c r="A23" s="5" t="s">
        <v>267</v>
      </c>
      <c r="B23" s="4">
        <v>6</v>
      </c>
      <c r="C23" s="5" t="s">
        <v>268</v>
      </c>
      <c r="D23" s="4">
        <v>1</v>
      </c>
      <c r="E23" s="4" t="s">
        <v>269</v>
      </c>
    </row>
    <row r="24" spans="1:5">
      <c r="A24" s="5" t="s">
        <v>270</v>
      </c>
      <c r="B24" s="4">
        <v>6</v>
      </c>
      <c r="C24" s="5" t="s">
        <v>271</v>
      </c>
      <c r="D24" s="4">
        <v>1</v>
      </c>
      <c r="E24" s="4" t="s">
        <v>272</v>
      </c>
    </row>
    <row r="25" spans="1:5">
      <c r="A25" s="5" t="s">
        <v>273</v>
      </c>
      <c r="B25" s="4">
        <v>6</v>
      </c>
      <c r="C25" s="4"/>
      <c r="D25" s="4">
        <v>1</v>
      </c>
      <c r="E25" s="4" t="s">
        <v>274</v>
      </c>
    </row>
    <row r="26" spans="1:5">
      <c r="A26" s="5" t="s">
        <v>275</v>
      </c>
      <c r="B26" s="4">
        <v>6</v>
      </c>
      <c r="C26" s="5" t="s">
        <v>276</v>
      </c>
      <c r="D26" s="4">
        <v>1</v>
      </c>
      <c r="E26" s="4" t="s">
        <v>277</v>
      </c>
    </row>
    <row r="27" spans="1:5">
      <c r="A27" s="5" t="s">
        <v>278</v>
      </c>
      <c r="B27" s="4">
        <v>6</v>
      </c>
      <c r="C27" s="5" t="s">
        <v>279</v>
      </c>
      <c r="D27" s="4">
        <v>1</v>
      </c>
      <c r="E27" s="4" t="s">
        <v>280</v>
      </c>
    </row>
    <row r="28" spans="1:5">
      <c r="A28" s="5" t="s">
        <v>281</v>
      </c>
      <c r="B28" s="4">
        <v>6</v>
      </c>
      <c r="C28" s="5" t="s">
        <v>282</v>
      </c>
      <c r="D28" s="4">
        <v>1</v>
      </c>
      <c r="E28" s="5" t="s">
        <v>283</v>
      </c>
    </row>
    <row r="29" spans="1:5">
      <c r="A29" s="5" t="s">
        <v>284</v>
      </c>
      <c r="B29" s="4">
        <v>6</v>
      </c>
      <c r="C29" s="5" t="s">
        <v>285</v>
      </c>
      <c r="D29" s="4">
        <v>1</v>
      </c>
      <c r="E29" s="5" t="s">
        <v>286</v>
      </c>
    </row>
    <row r="30" spans="1:5">
      <c r="A30" s="5" t="s">
        <v>203</v>
      </c>
      <c r="B30" s="4">
        <v>6</v>
      </c>
      <c r="C30" s="5" t="s">
        <v>279</v>
      </c>
      <c r="D30" s="4">
        <v>2</v>
      </c>
      <c r="E30" s="5" t="s">
        <v>287</v>
      </c>
    </row>
    <row r="31" spans="1:5" ht="15" customHeight="1">
      <c r="A31" s="5" t="s">
        <v>288</v>
      </c>
      <c r="B31" s="4">
        <v>6</v>
      </c>
      <c r="C31" s="5" t="s">
        <v>289</v>
      </c>
      <c r="D31" s="4">
        <v>1</v>
      </c>
      <c r="E31" s="4" t="s">
        <v>290</v>
      </c>
    </row>
    <row r="32" spans="1:5">
      <c r="A32" s="5" t="s">
        <v>291</v>
      </c>
      <c r="B32" s="4">
        <v>8</v>
      </c>
      <c r="C32" s="4"/>
      <c r="D32" s="4">
        <v>1</v>
      </c>
      <c r="E32" s="4" t="s">
        <v>292</v>
      </c>
    </row>
    <row r="33" spans="1:5">
      <c r="A33" s="5" t="s">
        <v>293</v>
      </c>
      <c r="B33" s="4">
        <v>8</v>
      </c>
      <c r="C33" s="4" t="s">
        <v>294</v>
      </c>
      <c r="D33" s="4">
        <v>1</v>
      </c>
      <c r="E33" s="4" t="s">
        <v>295</v>
      </c>
    </row>
    <row r="34" spans="1:5">
      <c r="A34" s="5" t="s">
        <v>211</v>
      </c>
      <c r="B34" s="4">
        <v>8</v>
      </c>
      <c r="C34" s="5" t="s">
        <v>296</v>
      </c>
      <c r="D34" s="4">
        <v>1</v>
      </c>
      <c r="E34" s="4" t="s">
        <v>297</v>
      </c>
    </row>
    <row r="35" spans="1:5">
      <c r="A35" s="5" t="s">
        <v>298</v>
      </c>
      <c r="B35" s="4">
        <v>8</v>
      </c>
      <c r="C35" s="4" t="s">
        <v>299</v>
      </c>
      <c r="D35" s="4">
        <v>1</v>
      </c>
      <c r="E35" s="4" t="s">
        <v>300</v>
      </c>
    </row>
    <row r="36" spans="1:5">
      <c r="A36" s="5" t="s">
        <v>301</v>
      </c>
      <c r="B36" s="4">
        <v>8</v>
      </c>
      <c r="C36" s="5" t="s">
        <v>302</v>
      </c>
      <c r="D36" s="4">
        <v>1</v>
      </c>
      <c r="E36" s="4" t="s">
        <v>303</v>
      </c>
    </row>
    <row r="37" spans="1:5">
      <c r="A37" s="5" t="s">
        <v>304</v>
      </c>
      <c r="B37" s="4">
        <v>8</v>
      </c>
      <c r="C37" s="4" t="s">
        <v>305</v>
      </c>
      <c r="D37" s="4">
        <v>1</v>
      </c>
      <c r="E37" s="4" t="s">
        <v>306</v>
      </c>
    </row>
    <row r="38" spans="1:5">
      <c r="A38" s="5" t="s">
        <v>307</v>
      </c>
      <c r="B38" s="4">
        <v>8</v>
      </c>
      <c r="C38" s="5" t="s">
        <v>271</v>
      </c>
      <c r="D38" s="4"/>
      <c r="E38" s="4" t="s">
        <v>308</v>
      </c>
    </row>
    <row r="39" spans="1:5">
      <c r="A39" s="5" t="s">
        <v>309</v>
      </c>
      <c r="B39" s="4">
        <v>8</v>
      </c>
      <c r="C39" s="4" t="s">
        <v>310</v>
      </c>
      <c r="D39" s="4">
        <v>1</v>
      </c>
      <c r="E39" s="5" t="s">
        <v>311</v>
      </c>
    </row>
    <row r="40" spans="1:5">
      <c r="A40" s="5" t="s">
        <v>312</v>
      </c>
      <c r="B40" s="4">
        <v>8</v>
      </c>
      <c r="C40" s="4" t="s">
        <v>313</v>
      </c>
      <c r="D40" s="4">
        <v>1</v>
      </c>
      <c r="E40" s="5" t="s">
        <v>314</v>
      </c>
    </row>
    <row r="41" spans="1:5">
      <c r="A41" s="5" t="s">
        <v>315</v>
      </c>
      <c r="B41" s="4">
        <v>8</v>
      </c>
      <c r="C41" s="4" t="s">
        <v>316</v>
      </c>
      <c r="D41" s="4">
        <v>1</v>
      </c>
      <c r="E41" s="4" t="s">
        <v>317</v>
      </c>
    </row>
    <row r="42" spans="1:5">
      <c r="A42" s="5" t="s">
        <v>318</v>
      </c>
      <c r="B42" s="4">
        <v>8</v>
      </c>
      <c r="C42" s="5" t="s">
        <v>319</v>
      </c>
      <c r="D42" s="4">
        <v>1</v>
      </c>
      <c r="E42" s="4" t="s">
        <v>320</v>
      </c>
    </row>
    <row r="43" spans="1:5">
      <c r="A43" s="5" t="s">
        <v>321</v>
      </c>
      <c r="B43" s="4">
        <v>10</v>
      </c>
      <c r="C43" s="4"/>
      <c r="D43" s="4">
        <v>1</v>
      </c>
      <c r="E43" s="4" t="s">
        <v>322</v>
      </c>
    </row>
    <row r="44" spans="1:5">
      <c r="A44" s="5" t="s">
        <v>323</v>
      </c>
      <c r="B44" s="4">
        <v>10</v>
      </c>
      <c r="C44" s="4" t="s">
        <v>324</v>
      </c>
      <c r="D44" s="4">
        <v>2</v>
      </c>
      <c r="E44" s="4" t="s">
        <v>325</v>
      </c>
    </row>
    <row r="45" spans="1:5">
      <c r="A45" s="5" t="s">
        <v>209</v>
      </c>
      <c r="B45" s="4">
        <v>10</v>
      </c>
      <c r="C45" s="4"/>
      <c r="D45" s="4">
        <v>1</v>
      </c>
      <c r="E45" s="4" t="s">
        <v>326</v>
      </c>
    </row>
    <row r="46" spans="1:5">
      <c r="A46" s="5" t="s">
        <v>327</v>
      </c>
      <c r="B46" s="4">
        <v>10</v>
      </c>
      <c r="C46" s="5" t="s">
        <v>289</v>
      </c>
      <c r="D46" s="4">
        <v>1</v>
      </c>
      <c r="E46" s="4" t="s">
        <v>328</v>
      </c>
    </row>
    <row r="47" spans="1:5">
      <c r="A47" s="5" t="s">
        <v>329</v>
      </c>
      <c r="B47" s="4">
        <v>10</v>
      </c>
      <c r="C47" s="5" t="s">
        <v>330</v>
      </c>
      <c r="D47" s="4">
        <v>1</v>
      </c>
      <c r="E47" s="5" t="s">
        <v>331</v>
      </c>
    </row>
    <row r="48" spans="1:5">
      <c r="A48" s="5" t="s">
        <v>332</v>
      </c>
      <c r="B48" s="4">
        <v>10</v>
      </c>
      <c r="C48" s="5" t="s">
        <v>333</v>
      </c>
      <c r="D48" s="4">
        <v>1</v>
      </c>
      <c r="E48" s="4" t="s">
        <v>334</v>
      </c>
    </row>
    <row r="49" spans="1:5">
      <c r="A49" s="5" t="s">
        <v>335</v>
      </c>
      <c r="B49" s="4">
        <v>10</v>
      </c>
      <c r="C49" s="5" t="s">
        <v>330</v>
      </c>
      <c r="D49" s="4">
        <v>1</v>
      </c>
      <c r="E49" s="5" t="s">
        <v>336</v>
      </c>
    </row>
    <row r="50" spans="1:5">
      <c r="A50" s="5" t="s">
        <v>337</v>
      </c>
      <c r="B50" s="4">
        <v>10</v>
      </c>
      <c r="C50" s="4" t="s">
        <v>338</v>
      </c>
      <c r="D50" s="4">
        <v>1</v>
      </c>
      <c r="E50" s="5" t="s">
        <v>339</v>
      </c>
    </row>
    <row r="51" spans="1:5">
      <c r="A51" s="5" t="s">
        <v>340</v>
      </c>
      <c r="B51" s="4">
        <v>10</v>
      </c>
      <c r="C51" s="4"/>
      <c r="D51" s="4">
        <v>1</v>
      </c>
      <c r="E51" s="4" t="s">
        <v>341</v>
      </c>
    </row>
    <row r="52" spans="1:5">
      <c r="A52" s="5" t="s">
        <v>342</v>
      </c>
      <c r="B52" s="4">
        <v>10</v>
      </c>
      <c r="C52" s="5" t="s">
        <v>343</v>
      </c>
      <c r="D52" s="4">
        <v>1</v>
      </c>
      <c r="E52" s="5" t="s">
        <v>344</v>
      </c>
    </row>
    <row r="53" spans="1:5">
      <c r="A53" s="5" t="s">
        <v>345</v>
      </c>
      <c r="B53" s="4">
        <v>12</v>
      </c>
      <c r="C53" s="4"/>
      <c r="D53" s="4">
        <v>1</v>
      </c>
      <c r="E53" s="4" t="s">
        <v>346</v>
      </c>
    </row>
    <row r="54" spans="1:5">
      <c r="A54" s="5" t="s">
        <v>347</v>
      </c>
      <c r="B54" s="4">
        <v>12</v>
      </c>
      <c r="C54" s="5" t="s">
        <v>348</v>
      </c>
      <c r="D54" s="4">
        <v>1</v>
      </c>
      <c r="E54" s="4" t="s">
        <v>349</v>
      </c>
    </row>
    <row r="55" spans="1:5">
      <c r="A55" s="5" t="s">
        <v>350</v>
      </c>
      <c r="B55" s="4">
        <v>12</v>
      </c>
      <c r="C55" s="5" t="s">
        <v>351</v>
      </c>
      <c r="D55" s="4">
        <v>1</v>
      </c>
      <c r="E55" s="5" t="s">
        <v>352</v>
      </c>
    </row>
    <row r="56" spans="1:5">
      <c r="A56" s="5" t="s">
        <v>353</v>
      </c>
      <c r="B56" s="4">
        <v>12</v>
      </c>
      <c r="C56" s="5" t="s">
        <v>354</v>
      </c>
      <c r="D56" s="4">
        <v>1</v>
      </c>
      <c r="E56" s="4" t="s">
        <v>355</v>
      </c>
    </row>
    <row r="57" spans="1:5">
      <c r="A57" s="5" t="s">
        <v>212</v>
      </c>
      <c r="B57" s="4">
        <v>12</v>
      </c>
      <c r="C57" s="4" t="s">
        <v>356</v>
      </c>
      <c r="D57" s="4">
        <v>1</v>
      </c>
      <c r="E57" s="4" t="s">
        <v>357</v>
      </c>
    </row>
    <row r="58" spans="1:5">
      <c r="A58" s="5" t="s">
        <v>358</v>
      </c>
      <c r="B58" s="4">
        <v>12</v>
      </c>
      <c r="C58" s="5" t="s">
        <v>359</v>
      </c>
      <c r="D58" s="4">
        <v>1</v>
      </c>
      <c r="E58" s="5" t="s">
        <v>360</v>
      </c>
    </row>
    <row r="59" spans="1:5">
      <c r="A59" s="5" t="s">
        <v>361</v>
      </c>
      <c r="B59" s="4">
        <v>12</v>
      </c>
      <c r="C59" s="5" t="s">
        <v>362</v>
      </c>
      <c r="D59" s="4">
        <v>1</v>
      </c>
      <c r="E59" s="4" t="s">
        <v>363</v>
      </c>
    </row>
    <row r="60" spans="1:5">
      <c r="A60" s="5" t="s">
        <v>213</v>
      </c>
      <c r="B60" s="4">
        <v>12</v>
      </c>
      <c r="C60" s="5" t="s">
        <v>364</v>
      </c>
      <c r="D60" s="4">
        <v>1</v>
      </c>
      <c r="E60" s="4" t="s">
        <v>365</v>
      </c>
    </row>
    <row r="61" spans="1:5">
      <c r="A61" s="5" t="s">
        <v>205</v>
      </c>
      <c r="B61" s="4">
        <v>12</v>
      </c>
      <c r="C61" s="4" t="s">
        <v>366</v>
      </c>
      <c r="D61" s="4">
        <v>1</v>
      </c>
      <c r="E61" s="4" t="s">
        <v>367</v>
      </c>
    </row>
    <row r="62" spans="1:5">
      <c r="A62" s="5" t="s">
        <v>368</v>
      </c>
      <c r="B62" s="4">
        <v>12</v>
      </c>
      <c r="C62" s="4" t="s">
        <v>369</v>
      </c>
      <c r="D62" s="4">
        <v>1</v>
      </c>
      <c r="E62" s="4" t="s">
        <v>370</v>
      </c>
    </row>
    <row r="63" spans="1:5">
      <c r="A63" s="5" t="s">
        <v>371</v>
      </c>
      <c r="B63" s="4">
        <v>12</v>
      </c>
      <c r="C63" s="5" t="s">
        <v>351</v>
      </c>
      <c r="D63" s="4">
        <v>1</v>
      </c>
      <c r="E63" s="4" t="s">
        <v>372</v>
      </c>
    </row>
    <row r="64" spans="1:5">
      <c r="A64" s="5" t="s">
        <v>373</v>
      </c>
      <c r="B64" s="4">
        <v>12</v>
      </c>
      <c r="C64" s="4" t="s">
        <v>374</v>
      </c>
      <c r="D64" s="4">
        <v>1</v>
      </c>
      <c r="E64" s="4" t="s">
        <v>375</v>
      </c>
    </row>
    <row r="65" spans="1:5">
      <c r="A65" s="5" t="s">
        <v>376</v>
      </c>
      <c r="B65" s="4">
        <v>14</v>
      </c>
      <c r="C65" s="4"/>
      <c r="D65" s="4">
        <v>1</v>
      </c>
      <c r="E65" s="4" t="s">
        <v>377</v>
      </c>
    </row>
    <row r="66" spans="1:5">
      <c r="A66" s="5" t="s">
        <v>378</v>
      </c>
      <c r="B66" s="4">
        <v>14</v>
      </c>
      <c r="C66" s="5" t="s">
        <v>379</v>
      </c>
      <c r="D66" s="4">
        <v>1</v>
      </c>
      <c r="E66" s="4" t="s">
        <v>380</v>
      </c>
    </row>
    <row r="67" spans="1:5">
      <c r="A67" s="5" t="s">
        <v>381</v>
      </c>
      <c r="B67" s="4">
        <v>14</v>
      </c>
      <c r="C67" s="5" t="s">
        <v>382</v>
      </c>
      <c r="D67" s="4">
        <v>1</v>
      </c>
      <c r="E67" s="4" t="s">
        <v>383</v>
      </c>
    </row>
    <row r="68" spans="1:5">
      <c r="A68" s="5" t="s">
        <v>384</v>
      </c>
      <c r="B68" s="4">
        <v>14</v>
      </c>
      <c r="C68" s="5" t="s">
        <v>385</v>
      </c>
      <c r="D68" s="4">
        <v>1</v>
      </c>
      <c r="E68" s="4" t="s">
        <v>386</v>
      </c>
    </row>
    <row r="69" spans="1:5">
      <c r="A69" s="5" t="s">
        <v>387</v>
      </c>
      <c r="B69" s="4">
        <v>14</v>
      </c>
      <c r="C69" s="4" t="s">
        <v>369</v>
      </c>
      <c r="D69" s="4">
        <v>1</v>
      </c>
      <c r="E69" s="4" t="s">
        <v>388</v>
      </c>
    </row>
    <row r="70" spans="1:5" ht="15" customHeight="1">
      <c r="A70" s="5" t="s">
        <v>389</v>
      </c>
      <c r="B70" s="4">
        <v>14</v>
      </c>
      <c r="C70" s="4"/>
      <c r="D70" s="4">
        <v>1</v>
      </c>
      <c r="E70" s="4" t="s">
        <v>390</v>
      </c>
    </row>
    <row r="71" spans="1:5">
      <c r="A71" s="5" t="s">
        <v>391</v>
      </c>
      <c r="B71" s="4">
        <v>16</v>
      </c>
      <c r="C71" s="5" t="s">
        <v>393</v>
      </c>
      <c r="D71" s="4">
        <v>2</v>
      </c>
      <c r="E71" s="5" t="s">
        <v>394</v>
      </c>
    </row>
    <row r="72" spans="1:5">
      <c r="A72" s="5" t="s">
        <v>392</v>
      </c>
      <c r="B72" s="4">
        <v>16</v>
      </c>
      <c r="C72" s="5" t="s">
        <v>393</v>
      </c>
      <c r="D72" s="4">
        <v>2</v>
      </c>
      <c r="E72" s="5" t="s">
        <v>394</v>
      </c>
    </row>
    <row r="73" spans="1:5">
      <c r="A73" s="5" t="s">
        <v>208</v>
      </c>
      <c r="B73" s="4">
        <v>16</v>
      </c>
      <c r="C73" s="4" t="s">
        <v>395</v>
      </c>
      <c r="D73" s="4">
        <v>1</v>
      </c>
      <c r="E73" s="4" t="s">
        <v>396</v>
      </c>
    </row>
    <row r="74" spans="1:5">
      <c r="A74" s="5" t="s">
        <v>397</v>
      </c>
      <c r="B74" s="4">
        <v>16</v>
      </c>
      <c r="C74" s="5" t="s">
        <v>382</v>
      </c>
      <c r="D74" s="4">
        <v>1</v>
      </c>
      <c r="E74" s="4" t="s">
        <v>398</v>
      </c>
    </row>
    <row r="75" spans="1:5">
      <c r="A75" s="5" t="s">
        <v>399</v>
      </c>
      <c r="B75" s="4">
        <v>16</v>
      </c>
      <c r="C75" s="5" t="s">
        <v>400</v>
      </c>
      <c r="D75" s="4">
        <v>1</v>
      </c>
      <c r="E75" s="4" t="s">
        <v>401</v>
      </c>
    </row>
    <row r="76" spans="1:5">
      <c r="A76" s="5" t="s">
        <v>402</v>
      </c>
      <c r="B76" s="4">
        <v>16</v>
      </c>
      <c r="C76" s="4"/>
      <c r="D76" s="4">
        <v>1</v>
      </c>
      <c r="E76" s="4" t="s">
        <v>403</v>
      </c>
    </row>
    <row r="77" spans="1:5">
      <c r="A77" s="5" t="s">
        <v>207</v>
      </c>
      <c r="B77" s="4">
        <v>16</v>
      </c>
      <c r="C77" s="5" t="s">
        <v>404</v>
      </c>
      <c r="D77" s="4">
        <v>1</v>
      </c>
      <c r="E77" s="4" t="s">
        <v>405</v>
      </c>
    </row>
    <row r="78" spans="1:5">
      <c r="A78" s="5" t="s">
        <v>406</v>
      </c>
      <c r="B78" s="4">
        <v>18</v>
      </c>
      <c r="C78" s="4" t="s">
        <v>407</v>
      </c>
      <c r="D78" s="4">
        <v>1</v>
      </c>
      <c r="E78" s="4" t="s">
        <v>408</v>
      </c>
    </row>
    <row r="79" spans="1:5">
      <c r="A79" s="5" t="s">
        <v>409</v>
      </c>
      <c r="B79" s="4">
        <v>18</v>
      </c>
      <c r="C79" s="4" t="s">
        <v>410</v>
      </c>
      <c r="D79" s="4">
        <v>1</v>
      </c>
      <c r="E79" s="4" t="s">
        <v>411</v>
      </c>
    </row>
    <row r="80" spans="1:5">
      <c r="A80" s="5" t="s">
        <v>412</v>
      </c>
      <c r="B80" s="4">
        <v>18</v>
      </c>
      <c r="C80" s="4" t="s">
        <v>413</v>
      </c>
      <c r="D80" s="4">
        <v>1</v>
      </c>
      <c r="E80" s="4" t="s">
        <v>414</v>
      </c>
    </row>
    <row r="81" spans="1:5">
      <c r="A81" s="5" t="s">
        <v>415</v>
      </c>
      <c r="B81" s="4">
        <v>18</v>
      </c>
      <c r="C81" s="5" t="s">
        <v>359</v>
      </c>
      <c r="D81" s="4">
        <v>1</v>
      </c>
      <c r="E81" s="4" t="s">
        <v>416</v>
      </c>
    </row>
    <row r="82" spans="1:5">
      <c r="A82" s="5" t="s">
        <v>417</v>
      </c>
      <c r="B82" s="4">
        <v>20</v>
      </c>
      <c r="C82" s="4"/>
      <c r="D82" s="4">
        <v>1</v>
      </c>
      <c r="E82" s="4" t="s">
        <v>418</v>
      </c>
    </row>
    <row r="83" spans="1:5">
      <c r="A83" s="5" t="s">
        <v>419</v>
      </c>
      <c r="B83" s="4">
        <v>20</v>
      </c>
      <c r="C83" s="4"/>
      <c r="D83" s="4">
        <v>1</v>
      </c>
      <c r="E83" s="4" t="s">
        <v>420</v>
      </c>
    </row>
    <row r="84" spans="1:5">
      <c r="A84" s="5" t="s">
        <v>421</v>
      </c>
      <c r="B84" s="4">
        <v>20</v>
      </c>
      <c r="C84" s="4" t="s">
        <v>422</v>
      </c>
      <c r="D84" s="4">
        <v>1</v>
      </c>
      <c r="E84" s="4" t="s">
        <v>423</v>
      </c>
    </row>
    <row r="85" spans="1:5">
      <c r="A85" s="5" t="s">
        <v>424</v>
      </c>
      <c r="B85" s="4">
        <v>20</v>
      </c>
      <c r="C85" s="5" t="s">
        <v>425</v>
      </c>
      <c r="D85" s="4">
        <v>1</v>
      </c>
      <c r="E85" s="4" t="s">
        <v>426</v>
      </c>
    </row>
    <row r="86" spans="1:5">
      <c r="A86" s="5" t="s">
        <v>427</v>
      </c>
      <c r="B86" s="4">
        <v>22</v>
      </c>
      <c r="C86" s="5" t="s">
        <v>400</v>
      </c>
      <c r="D86" s="4">
        <v>1</v>
      </c>
      <c r="E86" s="4" t="s">
        <v>428</v>
      </c>
    </row>
    <row r="87" spans="1:5">
      <c r="A87" s="5" t="s">
        <v>429</v>
      </c>
      <c r="B87" s="4">
        <v>22</v>
      </c>
      <c r="C87" s="5" t="s">
        <v>430</v>
      </c>
      <c r="D87" s="4">
        <v>1</v>
      </c>
      <c r="E87" s="4" t="s">
        <v>431</v>
      </c>
    </row>
    <row r="88" spans="1:5">
      <c r="A88" s="5" t="s">
        <v>432</v>
      </c>
      <c r="B88" s="4">
        <v>22</v>
      </c>
      <c r="C88" s="4"/>
      <c r="D88" s="4">
        <v>1</v>
      </c>
      <c r="E88" s="4" t="s">
        <v>433</v>
      </c>
    </row>
    <row r="89" spans="1:5">
      <c r="A89" s="5" t="s">
        <v>434</v>
      </c>
      <c r="B89" s="4">
        <v>24</v>
      </c>
      <c r="C89" s="4" t="s">
        <v>435</v>
      </c>
      <c r="D89" s="4">
        <v>1</v>
      </c>
      <c r="E89" s="4" t="s">
        <v>436</v>
      </c>
    </row>
    <row r="90" spans="1:5">
      <c r="A90" s="5" t="s">
        <v>437</v>
      </c>
      <c r="B90" s="4">
        <v>26</v>
      </c>
      <c r="C90" s="5" t="s">
        <v>438</v>
      </c>
      <c r="D90" s="4">
        <v>1</v>
      </c>
      <c r="E90" s="4" t="s">
        <v>439</v>
      </c>
    </row>
    <row r="91" spans="1:5">
      <c r="A91" s="5" t="s">
        <v>440</v>
      </c>
      <c r="B91" s="4">
        <v>28</v>
      </c>
      <c r="C91" s="5" t="s">
        <v>425</v>
      </c>
      <c r="D91" s="4">
        <v>1</v>
      </c>
      <c r="E91" s="4" t="s">
        <v>441</v>
      </c>
    </row>
    <row r="92" spans="1:5">
      <c r="A92" s="8" t="s">
        <v>603</v>
      </c>
      <c r="B92" s="8"/>
      <c r="C92" s="8"/>
      <c r="D92" s="8"/>
      <c r="E92" s="8"/>
    </row>
    <row r="93" spans="1:5">
      <c r="A93" s="5" t="s">
        <v>536</v>
      </c>
      <c r="B93" s="4">
        <v>10</v>
      </c>
      <c r="C93" s="5" t="s">
        <v>379</v>
      </c>
      <c r="D93" s="4">
        <v>1</v>
      </c>
      <c r="E93" s="4" t="s">
        <v>537</v>
      </c>
    </row>
    <row r="94" spans="1:5">
      <c r="A94" s="5" t="s">
        <v>538</v>
      </c>
      <c r="B94" s="4">
        <v>12</v>
      </c>
      <c r="C94" s="5" t="s">
        <v>539</v>
      </c>
      <c r="D94" s="4">
        <v>1</v>
      </c>
      <c r="E94" s="4" t="s">
        <v>540</v>
      </c>
    </row>
    <row r="95" spans="1:5">
      <c r="A95" s="5" t="s">
        <v>541</v>
      </c>
      <c r="B95" s="4">
        <v>12</v>
      </c>
      <c r="C95" s="5" t="s">
        <v>542</v>
      </c>
      <c r="D95" s="4">
        <v>1</v>
      </c>
      <c r="E95" s="4" t="s">
        <v>543</v>
      </c>
    </row>
    <row r="96" spans="1:5">
      <c r="A96" s="5" t="s">
        <v>544</v>
      </c>
      <c r="B96" s="4">
        <v>2</v>
      </c>
      <c r="C96" s="4" t="s">
        <v>545</v>
      </c>
      <c r="D96" s="4">
        <v>1</v>
      </c>
      <c r="E96" s="4" t="s">
        <v>546</v>
      </c>
    </row>
    <row r="97" spans="1:6">
      <c r="A97" s="5" t="s">
        <v>547</v>
      </c>
      <c r="B97" s="4">
        <v>2</v>
      </c>
      <c r="C97" s="5" t="s">
        <v>548</v>
      </c>
      <c r="D97" s="4">
        <v>1</v>
      </c>
      <c r="E97" s="4" t="s">
        <v>549</v>
      </c>
    </row>
    <row r="98" spans="1:6">
      <c r="A98" s="5" t="s">
        <v>204</v>
      </c>
      <c r="B98" s="4">
        <v>2</v>
      </c>
      <c r="C98" s="5" t="s">
        <v>550</v>
      </c>
      <c r="D98" s="4">
        <v>1</v>
      </c>
      <c r="E98" s="4" t="s">
        <v>551</v>
      </c>
    </row>
    <row r="99" spans="1:6">
      <c r="A99" s="5" t="s">
        <v>552</v>
      </c>
      <c r="B99" s="4">
        <v>2</v>
      </c>
      <c r="C99" s="4" t="s">
        <v>553</v>
      </c>
      <c r="D99" s="4">
        <v>1</v>
      </c>
      <c r="E99" s="4" t="s">
        <v>554</v>
      </c>
    </row>
    <row r="100" spans="1:6">
      <c r="A100" s="8" t="s">
        <v>604</v>
      </c>
      <c r="B100" s="8"/>
      <c r="C100" s="8"/>
      <c r="D100" s="8"/>
      <c r="E100" s="8"/>
    </row>
    <row r="101" spans="1:6">
      <c r="A101" s="5" t="s">
        <v>555</v>
      </c>
      <c r="B101" s="4">
        <v>20</v>
      </c>
      <c r="C101" s="4"/>
      <c r="D101" s="4">
        <v>1</v>
      </c>
      <c r="E101" s="4" t="s">
        <v>556</v>
      </c>
    </row>
    <row r="102" spans="1:6">
      <c r="A102" s="5" t="s">
        <v>557</v>
      </c>
      <c r="B102" s="4">
        <v>10</v>
      </c>
      <c r="C102" s="4"/>
      <c r="D102" s="4">
        <v>1</v>
      </c>
      <c r="E102" s="4" t="s">
        <v>558</v>
      </c>
    </row>
    <row r="103" spans="1:6" ht="30">
      <c r="A103" s="5" t="s">
        <v>559</v>
      </c>
      <c r="B103" s="4">
        <v>8</v>
      </c>
      <c r="C103" s="4" t="s">
        <v>560</v>
      </c>
      <c r="D103" s="4">
        <v>1</v>
      </c>
      <c r="E103" s="4" t="s">
        <v>561</v>
      </c>
    </row>
    <row r="104" spans="1:6">
      <c r="A104" s="5" t="s">
        <v>562</v>
      </c>
      <c r="B104" s="4">
        <v>8</v>
      </c>
      <c r="C104" s="5" t="s">
        <v>256</v>
      </c>
      <c r="D104" s="4">
        <v>1</v>
      </c>
      <c r="E104" s="5" t="s">
        <v>563</v>
      </c>
    </row>
    <row r="105" spans="1:6">
      <c r="A105" s="5" t="s">
        <v>564</v>
      </c>
      <c r="B105" s="4">
        <v>8</v>
      </c>
      <c r="C105" s="4"/>
      <c r="D105" s="4">
        <v>1</v>
      </c>
      <c r="E105" s="4" t="s">
        <v>565</v>
      </c>
    </row>
    <row r="106" spans="1:6">
      <c r="A106" s="5" t="s">
        <v>566</v>
      </c>
      <c r="B106" s="4">
        <v>8</v>
      </c>
      <c r="C106" s="5" t="s">
        <v>256</v>
      </c>
      <c r="D106" s="4">
        <v>1</v>
      </c>
      <c r="E106" s="5" t="s">
        <v>567</v>
      </c>
    </row>
    <row r="107" spans="1:6">
      <c r="A107" s="9" t="s">
        <v>714</v>
      </c>
      <c r="B107" s="10"/>
      <c r="C107" s="9"/>
      <c r="D107" s="10"/>
      <c r="E107" s="9"/>
    </row>
    <row r="108" spans="1:6" ht="30">
      <c r="A108" s="35" t="s">
        <v>702</v>
      </c>
      <c r="B108" s="34">
        <v>20</v>
      </c>
      <c r="C108" s="35" t="s">
        <v>703</v>
      </c>
      <c r="D108" s="34">
        <v>1</v>
      </c>
      <c r="E108" s="34" t="s">
        <v>704</v>
      </c>
      <c r="F108" s="37"/>
    </row>
    <row r="109" spans="1:6" ht="30">
      <c r="A109" s="35" t="s">
        <v>705</v>
      </c>
      <c r="B109" s="34">
        <v>20</v>
      </c>
      <c r="C109" s="35" t="s">
        <v>706</v>
      </c>
      <c r="D109" s="34">
        <v>1</v>
      </c>
      <c r="E109" s="34" t="s">
        <v>707</v>
      </c>
      <c r="F109" s="37"/>
    </row>
    <row r="110" spans="1:6">
      <c r="A110" s="35" t="s">
        <v>708</v>
      </c>
      <c r="B110" s="34">
        <v>20</v>
      </c>
      <c r="C110" s="35" t="s">
        <v>709</v>
      </c>
      <c r="D110" s="34">
        <v>1</v>
      </c>
      <c r="E110" s="34" t="s">
        <v>710</v>
      </c>
      <c r="F110" s="37"/>
    </row>
    <row r="111" spans="1:6" ht="30">
      <c r="A111" s="35" t="s">
        <v>711</v>
      </c>
      <c r="B111" s="34">
        <v>30</v>
      </c>
      <c r="C111" s="35" t="s">
        <v>712</v>
      </c>
      <c r="D111" s="34">
        <v>2</v>
      </c>
      <c r="E111" s="34" t="s">
        <v>713</v>
      </c>
      <c r="F111" s="37"/>
    </row>
    <row r="112" spans="1:6">
      <c r="A112" s="8" t="s">
        <v>605</v>
      </c>
      <c r="B112" s="8"/>
      <c r="C112" s="8"/>
      <c r="D112" s="8"/>
      <c r="E112" s="8"/>
    </row>
    <row r="113" spans="1:5">
      <c r="A113" s="5" t="s">
        <v>521</v>
      </c>
      <c r="B113" s="5"/>
      <c r="C113" s="5" t="s">
        <v>522</v>
      </c>
      <c r="D113" s="4">
        <v>1</v>
      </c>
      <c r="E113" s="4" t="s">
        <v>523</v>
      </c>
    </row>
    <row r="114" spans="1:5">
      <c r="A114" s="5" t="s">
        <v>524</v>
      </c>
      <c r="B114" s="5"/>
      <c r="C114" s="5" t="s">
        <v>525</v>
      </c>
      <c r="D114" s="4">
        <v>1</v>
      </c>
      <c r="E114" s="4" t="s">
        <v>526</v>
      </c>
    </row>
    <row r="115" spans="1:5">
      <c r="A115" s="5" t="s">
        <v>527</v>
      </c>
      <c r="B115" s="5"/>
      <c r="C115" s="5" t="s">
        <v>528</v>
      </c>
      <c r="D115" s="4">
        <v>1</v>
      </c>
      <c r="E115" s="4" t="s">
        <v>529</v>
      </c>
    </row>
    <row r="116" spans="1:5" ht="30">
      <c r="A116" s="5" t="s">
        <v>530</v>
      </c>
      <c r="B116" s="5"/>
      <c r="C116" s="4" t="s">
        <v>531</v>
      </c>
      <c r="D116" s="4">
        <v>1</v>
      </c>
      <c r="E116" s="4" t="s">
        <v>532</v>
      </c>
    </row>
    <row r="117" spans="1:5" ht="30">
      <c r="A117" s="5" t="s">
        <v>533</v>
      </c>
      <c r="B117" s="5"/>
      <c r="C117" s="4" t="s">
        <v>534</v>
      </c>
      <c r="D117" s="4">
        <v>1</v>
      </c>
      <c r="E117" s="4" t="s">
        <v>535</v>
      </c>
    </row>
    <row r="118" spans="1:5">
      <c r="A118" s="8" t="s">
        <v>615</v>
      </c>
      <c r="B118" s="8"/>
      <c r="C118" s="8"/>
      <c r="D118" s="8"/>
      <c r="E118" s="8"/>
    </row>
    <row r="119" spans="1:5">
      <c r="A119" s="5" t="s">
        <v>606</v>
      </c>
      <c r="B119" s="5"/>
      <c r="C119" s="5" t="s">
        <v>607</v>
      </c>
      <c r="D119" s="4">
        <v>1</v>
      </c>
      <c r="E119" s="4" t="s">
        <v>608</v>
      </c>
    </row>
    <row r="120" spans="1:5">
      <c r="A120" s="5" t="s">
        <v>609</v>
      </c>
      <c r="B120" s="5"/>
      <c r="C120" s="5" t="s">
        <v>610</v>
      </c>
      <c r="D120" s="4">
        <v>1</v>
      </c>
      <c r="E120" s="4" t="s">
        <v>608</v>
      </c>
    </row>
    <row r="121" spans="1:5">
      <c r="A121" s="5" t="s">
        <v>611</v>
      </c>
      <c r="B121" s="5"/>
      <c r="C121" s="5" t="s">
        <v>612</v>
      </c>
      <c r="D121" s="4">
        <v>1</v>
      </c>
      <c r="E121" s="4" t="s">
        <v>608</v>
      </c>
    </row>
    <row r="122" spans="1:5" ht="45">
      <c r="A122" s="5" t="s">
        <v>613</v>
      </c>
      <c r="B122" s="5"/>
      <c r="C122" s="4" t="s">
        <v>614</v>
      </c>
      <c r="D122" s="4">
        <v>1</v>
      </c>
      <c r="E122" s="4" t="s">
        <v>608</v>
      </c>
    </row>
    <row r="123" spans="1:5">
      <c r="A123" s="8" t="s">
        <v>616</v>
      </c>
      <c r="B123" s="8"/>
      <c r="C123" s="8"/>
      <c r="D123" s="8"/>
      <c r="E123" s="8"/>
    </row>
    <row r="124" spans="1:5">
      <c r="A124" s="5" t="s">
        <v>500</v>
      </c>
      <c r="B124" s="5"/>
      <c r="C124" s="5" t="s">
        <v>501</v>
      </c>
      <c r="D124" s="4">
        <v>1</v>
      </c>
      <c r="E124" s="5" t="s">
        <v>502</v>
      </c>
    </row>
    <row r="125" spans="1:5">
      <c r="A125" s="5" t="s">
        <v>503</v>
      </c>
      <c r="B125" s="5"/>
      <c r="C125" s="5" t="s">
        <v>501</v>
      </c>
      <c r="D125" s="4">
        <v>1</v>
      </c>
      <c r="E125" s="5" t="s">
        <v>504</v>
      </c>
    </row>
    <row r="126" spans="1:5">
      <c r="A126" s="5" t="s">
        <v>505</v>
      </c>
      <c r="B126" s="5"/>
      <c r="C126" s="5" t="s">
        <v>501</v>
      </c>
      <c r="D126" s="4">
        <v>1</v>
      </c>
      <c r="E126" s="5" t="s">
        <v>506</v>
      </c>
    </row>
    <row r="127" spans="1:5">
      <c r="A127" s="5" t="s">
        <v>507</v>
      </c>
      <c r="B127" s="5"/>
      <c r="C127" s="5" t="s">
        <v>501</v>
      </c>
      <c r="D127" s="4">
        <v>1</v>
      </c>
      <c r="E127" s="5" t="s">
        <v>508</v>
      </c>
    </row>
    <row r="128" spans="1:5">
      <c r="A128" s="5" t="s">
        <v>509</v>
      </c>
      <c r="B128" s="5"/>
      <c r="C128" s="5" t="s">
        <v>501</v>
      </c>
      <c r="D128" s="4">
        <v>1</v>
      </c>
      <c r="E128" s="5" t="s">
        <v>510</v>
      </c>
    </row>
    <row r="129" spans="1:5" ht="30">
      <c r="A129" s="5" t="s">
        <v>511</v>
      </c>
      <c r="B129" s="5"/>
      <c r="C129" s="5" t="s">
        <v>512</v>
      </c>
      <c r="D129" s="4">
        <v>1</v>
      </c>
      <c r="E129" s="5" t="s">
        <v>513</v>
      </c>
    </row>
    <row r="130" spans="1:5">
      <c r="A130" s="5" t="s">
        <v>514</v>
      </c>
      <c r="B130" s="5"/>
      <c r="C130" s="5" t="s">
        <v>501</v>
      </c>
      <c r="D130" s="4">
        <v>1</v>
      </c>
      <c r="E130" s="5" t="s">
        <v>515</v>
      </c>
    </row>
    <row r="131" spans="1:5">
      <c r="A131" s="5" t="s">
        <v>516</v>
      </c>
      <c r="B131" s="5"/>
      <c r="C131" s="5" t="s">
        <v>501</v>
      </c>
      <c r="D131" s="4">
        <v>1</v>
      </c>
      <c r="E131" s="5" t="s">
        <v>517</v>
      </c>
    </row>
    <row r="132" spans="1:5">
      <c r="A132" s="5" t="s">
        <v>518</v>
      </c>
      <c r="B132" s="5"/>
      <c r="C132" s="5" t="s">
        <v>519</v>
      </c>
      <c r="D132" s="4">
        <v>1</v>
      </c>
      <c r="E132" s="5" t="s">
        <v>520</v>
      </c>
    </row>
    <row r="133" spans="1:5">
      <c r="A133" s="8" t="s">
        <v>617</v>
      </c>
      <c r="B133" s="8"/>
      <c r="C133" s="8"/>
      <c r="D133" s="8"/>
      <c r="E133" s="8"/>
    </row>
    <row r="134" spans="1:5">
      <c r="A134" s="5" t="s">
        <v>446</v>
      </c>
      <c r="B134" s="5"/>
      <c r="C134" s="4" t="s">
        <v>447</v>
      </c>
      <c r="D134" s="4">
        <v>3</v>
      </c>
      <c r="E134" s="4" t="s">
        <v>448</v>
      </c>
    </row>
    <row r="135" spans="1:5">
      <c r="A135" s="5" t="s">
        <v>449</v>
      </c>
      <c r="B135" s="5"/>
      <c r="C135" s="4" t="s">
        <v>450</v>
      </c>
      <c r="D135" s="4">
        <v>3</v>
      </c>
      <c r="E135" s="4" t="s">
        <v>451</v>
      </c>
    </row>
    <row r="136" spans="1:5" ht="45">
      <c r="A136" s="5" t="s">
        <v>452</v>
      </c>
      <c r="B136" s="5"/>
      <c r="C136" s="4" t="s">
        <v>453</v>
      </c>
      <c r="D136" s="4">
        <v>1</v>
      </c>
      <c r="E136" s="4" t="s">
        <v>454</v>
      </c>
    </row>
    <row r="137" spans="1:5">
      <c r="A137" s="5" t="s">
        <v>455</v>
      </c>
      <c r="B137" s="5"/>
      <c r="C137" s="4" t="s">
        <v>456</v>
      </c>
      <c r="D137" s="4">
        <v>3</v>
      </c>
      <c r="E137" s="4" t="s">
        <v>457</v>
      </c>
    </row>
    <row r="138" spans="1:5">
      <c r="A138" s="5" t="s">
        <v>458</v>
      </c>
      <c r="B138" s="5"/>
      <c r="C138" s="4" t="s">
        <v>459</v>
      </c>
      <c r="D138" s="4">
        <v>1</v>
      </c>
      <c r="E138" s="4" t="s">
        <v>460</v>
      </c>
    </row>
    <row r="139" spans="1:5">
      <c r="A139" s="5" t="s">
        <v>461</v>
      </c>
      <c r="B139" s="5"/>
      <c r="C139" s="4" t="s">
        <v>462</v>
      </c>
      <c r="D139" s="4">
        <v>1</v>
      </c>
      <c r="E139" s="4" t="s">
        <v>463</v>
      </c>
    </row>
    <row r="140" spans="1:5">
      <c r="A140" s="5" t="s">
        <v>464</v>
      </c>
      <c r="B140" s="5"/>
      <c r="C140" s="5" t="s">
        <v>465</v>
      </c>
      <c r="D140" s="4">
        <v>1</v>
      </c>
      <c r="E140" s="5" t="s">
        <v>466</v>
      </c>
    </row>
    <row r="141" spans="1:5">
      <c r="A141" s="5" t="s">
        <v>467</v>
      </c>
      <c r="B141" s="5"/>
      <c r="C141" s="5" t="s">
        <v>468</v>
      </c>
      <c r="D141" s="4">
        <v>1</v>
      </c>
      <c r="E141" s="5" t="s">
        <v>469</v>
      </c>
    </row>
    <row r="142" spans="1:5">
      <c r="A142" s="5" t="s">
        <v>470</v>
      </c>
      <c r="B142" s="5"/>
      <c r="C142" s="5" t="s">
        <v>471</v>
      </c>
      <c r="D142" s="4">
        <v>1</v>
      </c>
      <c r="E142" s="5" t="s">
        <v>472</v>
      </c>
    </row>
    <row r="143" spans="1:5" ht="30">
      <c r="A143" s="5" t="s">
        <v>473</v>
      </c>
      <c r="B143" s="5"/>
      <c r="C143" s="4" t="s">
        <v>474</v>
      </c>
      <c r="D143" s="4">
        <v>1</v>
      </c>
      <c r="E143" s="4" t="s">
        <v>475</v>
      </c>
    </row>
    <row r="144" spans="1:5">
      <c r="A144" s="5" t="s">
        <v>476</v>
      </c>
      <c r="B144" s="5"/>
      <c r="C144" s="4" t="s">
        <v>477</v>
      </c>
      <c r="D144" s="4">
        <v>3</v>
      </c>
      <c r="E144" s="4" t="s">
        <v>478</v>
      </c>
    </row>
    <row r="145" spans="1:5" ht="45">
      <c r="A145" s="5" t="s">
        <v>479</v>
      </c>
      <c r="B145" s="5"/>
      <c r="C145" s="4" t="s">
        <v>480</v>
      </c>
      <c r="D145" s="4">
        <v>3</v>
      </c>
      <c r="E145" s="4" t="s">
        <v>481</v>
      </c>
    </row>
    <row r="146" spans="1:5" ht="30">
      <c r="A146" s="5" t="s">
        <v>482</v>
      </c>
      <c r="B146" s="5"/>
      <c r="C146" s="4" t="s">
        <v>483</v>
      </c>
      <c r="D146" s="4">
        <v>1</v>
      </c>
      <c r="E146" s="4" t="s">
        <v>484</v>
      </c>
    </row>
    <row r="147" spans="1:5" ht="90">
      <c r="A147" s="5" t="s">
        <v>485</v>
      </c>
      <c r="B147" s="5"/>
      <c r="C147" s="4" t="s">
        <v>486</v>
      </c>
      <c r="D147" s="4">
        <v>2</v>
      </c>
      <c r="E147" s="4" t="s">
        <v>487</v>
      </c>
    </row>
    <row r="148" spans="1:5">
      <c r="A148" s="5" t="s">
        <v>488</v>
      </c>
      <c r="B148" s="5"/>
      <c r="C148" s="4" t="s">
        <v>489</v>
      </c>
      <c r="D148" s="4">
        <v>3</v>
      </c>
      <c r="E148" s="4" t="s">
        <v>490</v>
      </c>
    </row>
    <row r="149" spans="1:5" ht="30">
      <c r="A149" s="5" t="s">
        <v>491</v>
      </c>
      <c r="B149" s="5"/>
      <c r="C149" s="4" t="s">
        <v>492</v>
      </c>
      <c r="D149" s="4">
        <v>1</v>
      </c>
      <c r="E149" s="5" t="s">
        <v>493</v>
      </c>
    </row>
    <row r="150" spans="1:5" ht="90">
      <c r="A150" s="5" t="s">
        <v>494</v>
      </c>
      <c r="B150" s="5"/>
      <c r="C150" s="4" t="s">
        <v>495</v>
      </c>
      <c r="D150" s="4">
        <v>2</v>
      </c>
      <c r="E150" s="4" t="s">
        <v>496</v>
      </c>
    </row>
    <row r="151" spans="1:5">
      <c r="A151" s="5" t="s">
        <v>497</v>
      </c>
      <c r="B151" s="5"/>
      <c r="C151" s="4" t="s">
        <v>498</v>
      </c>
      <c r="D151" s="4">
        <v>1</v>
      </c>
      <c r="E151" s="4" t="s">
        <v>499</v>
      </c>
    </row>
    <row r="152" spans="1:5">
      <c r="A152" s="8"/>
      <c r="B152" s="8"/>
      <c r="C152" s="8"/>
      <c r="D152" s="8"/>
      <c r="E152" s="8"/>
    </row>
  </sheetData>
  <hyperlinks>
    <hyperlink ref="A2" display="Name"/>
    <hyperlink ref="B2" display="Level req"/>
    <hyperlink ref="C2" display="Other requirements"/>
    <hyperlink ref="D2" display="Ranks"/>
    <hyperlink ref="E2" display="Benefit"/>
    <hyperlink ref="A3" r:id="rId1" tooltip="Black Widow" display="http://fallout.wikia.com/wiki/Black_Widow"/>
    <hyperlink ref="A4" r:id="rId2" tooltip="Lady Killer" display="http://fallout.wikia.com/wiki/Lady_Killer"/>
    <hyperlink ref="A5" r:id="rId3" tooltip="Cherchez La Femme" display="http://fallout.wikia.com/wiki/Cherchez_La_Femme"/>
    <hyperlink ref="A6" r:id="rId4" tooltip="Confirmed Bachelor" display="http://fallout.wikia.com/wiki/Confirmed_Bachelor"/>
    <hyperlink ref="A7" r:id="rId5" tooltip="Friend of the Night" display="http://fallout.wikia.com/wiki/Friend_of_the_Night"/>
    <hyperlink ref="A8" r:id="rId6" tooltip="Heave, Ho!" display="http://fallout.wikia.com/wiki/Heave,_Ho!"/>
    <hyperlink ref="A9" r:id="rId7" tooltip="Hunter (perk)" display="http://fallout.wikia.com/wiki/Hunter_(perk)"/>
    <hyperlink ref="C9" r:id="rId8" tooltip="Survival" display="http://fallout.wikia.com/wiki/Survival"/>
    <hyperlink ref="A10" r:id="rId9" tooltip="Intense Training" display="http://fallout.wikia.com/wiki/Intense_Training"/>
    <hyperlink ref="E10" r:id="rId10" tooltip="Fallout: New Vegas SPECIAL" display="http://fallout.wikia.com/wiki/Fallout:_New_Vegas_SPECIAL"/>
    <hyperlink ref="A11" r:id="rId11" tooltip="Rapid Reload" display="http://fallout.wikia.com/wiki/Rapid_Reload"/>
    <hyperlink ref="A12" r:id="rId12" tooltip="Retention" display="http://fallout.wikia.com/wiki/Retention"/>
    <hyperlink ref="C12" r:id="rId13" tooltip="Intelligence" display="http://fallout.wikia.com/wiki/Intelligence"/>
    <hyperlink ref="A13" r:id="rId14" tooltip="Swift Learner" display="http://fallout.wikia.com/wiki/Swift_Learner"/>
    <hyperlink ref="C13" r:id="rId15" tooltip="Intelligence" display="http://fallout.wikia.com/wiki/Intelligence"/>
    <hyperlink ref="A14" r:id="rId16" tooltip="Cannibal" display="http://fallout.wikia.com/wiki/Cannibal"/>
    <hyperlink ref="A15" r:id="rId17" tooltip="Comprehension" display="http://fallout.wikia.com/wiki/Comprehension"/>
    <hyperlink ref="C15" r:id="rId18" tooltip="Intelligence" display="http://fallout.wikia.com/wiki/Intelligence"/>
    <hyperlink ref="A16" r:id="rId19" tooltip="Educated" display="http://fallout.wikia.com/wiki/Educated"/>
    <hyperlink ref="C16" r:id="rId20" tooltip="Intelligence" display="http://fallout.wikia.com/wiki/Intelligence"/>
    <hyperlink ref="A17" r:id="rId21" tooltip="Entomologist" display="http://fallout.wikia.com/wiki/Entomologist"/>
    <hyperlink ref="A18" r:id="rId22" tooltip="Rad Child" display="http://fallout.wikia.com/wiki/Rad_Child"/>
    <hyperlink ref="C18" r:id="rId23" tooltip="Survival" display="http://fallout.wikia.com/wiki/Survival"/>
    <hyperlink ref="A19" r:id="rId24" tooltip="Run 'n Gun" display="http://fallout.wikia.com/wiki/Run_%27n_Gun"/>
    <hyperlink ref="A20" r:id="rId25" tooltip="Travel Light" display="http://fallout.wikia.com/wiki/Travel_Light"/>
    <hyperlink ref="C20" r:id="rId26" tooltip="Survival" display="http://fallout.wikia.com/wiki/Survival"/>
    <hyperlink ref="A21" r:id="rId27" tooltip="Bloody Mess" display="http://fallout.wikia.com/wiki/Bloody_Mess"/>
    <hyperlink ref="A22" r:id="rId28" tooltip="Demolition Expert" display="http://fallout.wikia.com/wiki/Demolition_Expert"/>
    <hyperlink ref="C22" r:id="rId29" tooltip="Explosives" display="http://fallout.wikia.com/wiki/Explosives"/>
    <hyperlink ref="A23" r:id="rId30" tooltip="Ferocious Loyalty" display="http://fallout.wikia.com/wiki/Ferocious_Loyalty"/>
    <hyperlink ref="C23" r:id="rId31" tooltip="Charisma" display="http://fallout.wikia.com/wiki/Charisma"/>
    <hyperlink ref="A24" r:id="rId32" tooltip="Fortune Finder" display="http://fallout.wikia.com/wiki/Fortune_Finder"/>
    <hyperlink ref="C24" r:id="rId33" tooltip="Luck" display="http://fallout.wikia.com/wiki/Luck"/>
    <hyperlink ref="A25" r:id="rId34" tooltip="Gunslinger" display="http://fallout.wikia.com/wiki/Gunslinger"/>
    <hyperlink ref="A26" r:id="rId35" tooltip="Hand Loader" display="http://fallout.wikia.com/wiki/Hand_Loader"/>
    <hyperlink ref="C26" r:id="rId36" tooltip="Repair" display="http://fallout.wikia.com/wiki/Repair"/>
    <hyperlink ref="A27" r:id="rId37" tooltip="Lead Belly" display="http://fallout.wikia.com/wiki/Lead_Belly"/>
    <hyperlink ref="C27" r:id="rId38" tooltip="Endurance" display="http://fallout.wikia.com/wiki/Endurance"/>
    <hyperlink ref="A28" r:id="rId39" tooltip="Shotgun Surgeon" display="http://fallout.wikia.com/wiki/Shotgun_Surgeon"/>
    <hyperlink ref="C28" r:id="rId40" tooltip="Guns" display="http://fallout.wikia.com/wiki/Guns"/>
    <hyperlink ref="E28" r:id="rId41" tooltip="Damage threshold" display="http://fallout.wikia.com/wiki/Damage_threshold"/>
    <hyperlink ref="A29" r:id="rId42" tooltip="The Professional" display="http://fallout.wikia.com/wiki/The_Professional"/>
    <hyperlink ref="C29" r:id="rId43" tooltip="Sneak" display="http://fallout.wikia.com/wiki/Sneak"/>
    <hyperlink ref="E29" r:id="rId44" tooltip="Sneak attack critical" display="http://fallout.wikia.com/wiki/Sneak_attack_critical"/>
    <hyperlink ref="A30" r:id="rId45" tooltip="Toughness" display="http://fallout.wikia.com/wiki/Toughness"/>
    <hyperlink ref="C30" r:id="rId46" tooltip="Endurance" display="http://fallout.wikia.com/wiki/Endurance"/>
    <hyperlink ref="E30" r:id="rId47" tooltip="Damage Threshold" display="http://fallout.wikia.com/wiki/Damage_Threshold"/>
    <hyperlink ref="A31" r:id="rId48" tooltip="Vigilant Recycler" display="http://fallout.wikia.com/wiki/Vigilant_Recycler"/>
    <hyperlink ref="C31" r:id="rId49" tooltip="Science" display="http://fallout.wikia.com/wiki/Science"/>
    <hyperlink ref="A32" r:id="rId50" tooltip="Commando" display="http://fallout.wikia.com/wiki/Commando"/>
    <hyperlink ref="A33" r:id="rId51" tooltip="Cowboy" display="http://fallout.wikia.com/wiki/Cowboy"/>
    <hyperlink ref="A34" r:id="rId52" tooltip="Living Anatomy" display="http://fallout.wikia.com/wiki/Living_Anatomy"/>
    <hyperlink ref="C34" r:id="rId53" tooltip="Medicine" display="http://fallout.wikia.com/wiki/Medicine"/>
    <hyperlink ref="A35" r:id="rId54" tooltip="Pack Rat" display="http://fallout.wikia.com/wiki/Pack_Rat"/>
    <hyperlink ref="A36" r:id="rId55" tooltip="Quick Draw" display="http://fallout.wikia.com/wiki/Quick_Draw"/>
    <hyperlink ref="C36" r:id="rId56" tooltip="Agility" display="http://fallout.wikia.com/wiki/Agility"/>
    <hyperlink ref="A37" r:id="rId57" tooltip="Rad Resistance" display="http://fallout.wikia.com/wiki/Rad_Resistance"/>
    <hyperlink ref="A38" r:id="rId58" tooltip="Scrounger" display="http://fallout.wikia.com/wiki/Scrounger"/>
    <hyperlink ref="C38" r:id="rId59" tooltip="Luck" display="http://fallout.wikia.com/wiki/Luck"/>
    <hyperlink ref="A39" r:id="rId60" tooltip="Stonewall" display="http://fallout.wikia.com/wiki/Stonewall"/>
    <hyperlink ref="E39" r:id="rId61" tooltip="Damage Threshold" display="http://fallout.wikia.com/wiki/Damage_Threshold"/>
    <hyperlink ref="A40" r:id="rId62" tooltip="Strong Back" display="http://fallout.wikia.com/wiki/Strong_Back"/>
    <hyperlink ref="E40" r:id="rId63" tooltip="Carry Weight" display="http://fallout.wikia.com/wiki/Carry_Weight"/>
    <hyperlink ref="A41" r:id="rId64" tooltip="Super Slam" display="http://fallout.wikia.com/wiki/Super_Slam"/>
    <hyperlink ref="A42" r:id="rId65" tooltip="Terrifying Presence" display="http://fallout.wikia.com/wiki/Terrifying_Presence"/>
    <hyperlink ref="C42" r:id="rId66" tooltip="Speech" display="http://fallout.wikia.com/wiki/Speech"/>
    <hyperlink ref="A43" r:id="rId67" tooltip="Here and Now" display="http://fallout.wikia.com/wiki/Here_and_Now"/>
    <hyperlink ref="A44" r:id="rId68" tooltip="Animal Friend" display="http://fallout.wikia.com/wiki/Animal_Friend"/>
    <hyperlink ref="A45" r:id="rId69" tooltip="Finesse" display="http://fallout.wikia.com/wiki/Finesse"/>
    <hyperlink ref="A46" r:id="rId70" tooltip="Math Wrath" display="http://fallout.wikia.com/wiki/Math_Wrath"/>
    <hyperlink ref="C46" r:id="rId71" tooltip="Science" display="http://fallout.wikia.com/wiki/Science"/>
    <hyperlink ref="A47" r:id="rId72" tooltip="Miss Fortune" display="http://fallout.wikia.com/wiki/Miss_Fortune"/>
    <hyperlink ref="C47" r:id="rId73" tooltip="Luck" display="http://fallout.wikia.com/wiki/Luck"/>
    <hyperlink ref="E47" r:id="rId74" tooltip="Miss Fortune (character)" display="http://fallout.wikia.com/wiki/Miss_Fortune_(character)"/>
    <hyperlink ref="A48" r:id="rId75" tooltip="Mister Sandman" display="http://fallout.wikia.com/wiki/Mister_Sandman"/>
    <hyperlink ref="C48" r:id="rId76" tooltip="Sneak" display="http://fallout.wikia.com/wiki/Sneak"/>
    <hyperlink ref="A49" r:id="rId77" tooltip="Mysterious Stranger" display="http://fallout.wikia.com/wiki/Mysterious_Stranger"/>
    <hyperlink ref="C49" r:id="rId78" tooltip="Luck" display="http://fallout.wikia.com/wiki/Luck"/>
    <hyperlink ref="E49" r:id="rId79" tooltip="Mysterious Stranger (character)" display="http://fallout.wikia.com/wiki/Mysterious_Stranger_(character)"/>
    <hyperlink ref="A50" r:id="rId80" tooltip="Nerd Rage!" display="http://fallout.wikia.com/wiki/Nerd_Rage!"/>
    <hyperlink ref="E50" r:id="rId81" tooltip="Damage Threshold" display="http://fallout.wikia.com/wiki/Damage_Threshold"/>
    <hyperlink ref="A51" r:id="rId82" tooltip="Night Person" display="http://fallout.wikia.com/wiki/Night_Person"/>
    <hyperlink ref="A52" r:id="rId83" tooltip="Plasma Spaz" display="http://fallout.wikia.com/wiki/Plasma_Spaz"/>
    <hyperlink ref="C52" r:id="rId84" tooltip="Energy Weapons" display="http://fallout.wikia.com/wiki/Energy_Weapons"/>
    <hyperlink ref="E52" r:id="rId85" tooltip="Action Points" display="http://fallout.wikia.com/wiki/Action_Points"/>
    <hyperlink ref="A53" r:id="rId86" tooltip="Fast Metabolism" display="http://fallout.wikia.com/wiki/Fast_Metabolism"/>
    <hyperlink ref="A54" r:id="rId87" tooltip="Ghastly Scavenger" display="http://fallout.wikia.com/wiki/Ghastly_Scavenger"/>
    <hyperlink ref="C54" r:id="rId88" tooltip="Cannibal" display="http://fallout.wikia.com/wiki/Cannibal"/>
    <hyperlink ref="A55" r:id="rId89" tooltip="Hit the Deck" display="http://fallout.wikia.com/wiki/Hit_the_Deck"/>
    <hyperlink ref="C55" r:id="rId90" tooltip="Explosives" display="http://fallout.wikia.com/wiki/Explosives"/>
    <hyperlink ref="E55" r:id="rId91" tooltip="Damage Threshold" display="http://fallout.wikia.com/wiki/Damage_Threshold"/>
    <hyperlink ref="A56" r:id="rId92" tooltip="Life Giver" display="http://fallout.wikia.com/wiki/Life_Giver"/>
    <hyperlink ref="C56" r:id="rId93" tooltip="Endurance" display="http://fallout.wikia.com/wiki/Endurance"/>
    <hyperlink ref="A57" r:id="rId94" tooltip="Long Haul" display="http://fallout.wikia.com/wiki/Long_Haul"/>
    <hyperlink ref="A58" r:id="rId95" tooltip="Piercing Strike" display="http://fallout.wikia.com/wiki/Piercing_Strike"/>
    <hyperlink ref="C58" r:id="rId96" tooltip="Unarmed" display="http://fallout.wikia.com/wiki/Unarmed"/>
    <hyperlink ref="E58" r:id="rId97" tooltip="Damage Threshold" display="http://fallout.wikia.com/wiki/Damage_Threshold"/>
    <hyperlink ref="A59" r:id="rId98" tooltip="Pyromaniac" display="http://fallout.wikia.com/wiki/Pyromaniac"/>
    <hyperlink ref="C59" r:id="rId99" tooltip="Explosives" display="http://fallout.wikia.com/wiki/Explosives"/>
    <hyperlink ref="A60" r:id="rId100" tooltip="Robotics Expert" display="http://fallout.wikia.com/wiki/Robotics_Expert"/>
    <hyperlink ref="C60" r:id="rId101" tooltip="Science" display="http://fallout.wikia.com/wiki/Science"/>
    <hyperlink ref="A61" r:id="rId102" tooltip="Silent Running" display="http://fallout.wikia.com/wiki/Silent_Running"/>
    <hyperlink ref="A62" r:id="rId103" tooltip="Sniper" display="http://fallout.wikia.com/wiki/Sniper"/>
    <hyperlink ref="A63" r:id="rId104" tooltip="Splash Damage" display="http://fallout.wikia.com/wiki/Splash_Damage"/>
    <hyperlink ref="C63" r:id="rId105" tooltip="Explosives" display="http://fallout.wikia.com/wiki/Explosives"/>
    <hyperlink ref="A64" r:id="rId106" tooltip="Unstoppable Force" display="http://fallout.wikia.com/wiki/Unstoppable_Force"/>
    <hyperlink ref="A65" r:id="rId107" tooltip="Adamantium Skeleton" display="http://fallout.wikia.com/wiki/Adamantium_Skeleton"/>
    <hyperlink ref="A66" r:id="rId108" tooltip="Center of Mass" display="http://fallout.wikia.com/wiki/Center_of_Mass"/>
    <hyperlink ref="C66" r:id="rId109" tooltip="Guns" display="http://fallout.wikia.com/wiki/Guns"/>
    <hyperlink ref="A67" r:id="rId110" tooltip="Chemist" display="http://fallout.wikia.com/wiki/Chemist"/>
    <hyperlink ref="C67" r:id="rId111" tooltip="Medicine" display="http://fallout.wikia.com/wiki/Medicine"/>
    <hyperlink ref="A68" r:id="rId112" tooltip="Jury Rigging" display="http://fallout.wikia.com/wiki/Jury_Rigging"/>
    <hyperlink ref="C68" r:id="rId113" tooltip="Repair" display="http://fallout.wikia.com/wiki/Repair"/>
    <hyperlink ref="A69" r:id="rId114" tooltip="Light Step" display="http://fallout.wikia.com/wiki/Light_Step"/>
    <hyperlink ref="A70" r:id="rId115" tooltip="Purifier (perk)" display="http://fallout.wikia.com/wiki/Purifier_(perk)"/>
    <hyperlink ref="A71" r:id="rId116" tooltip="Action Boy" display="http://fallout.wikia.com/wiki/Action_Boy"/>
    <hyperlink ref="A72" r:id="rId117" tooltip="Action Girl" display="http://fallout.wikia.com/wiki/Action_Girl"/>
    <hyperlink ref="C71" r:id="rId118" tooltip="Agility" display="http://fallout.wikia.com/wiki/Agility"/>
    <hyperlink ref="E71" r:id="rId119" tooltip="Action Points" display="http://fallout.wikia.com/wiki/Action_Points"/>
    <hyperlink ref="A73" r:id="rId120" tooltip="Better Criticals" display="http://fallout.wikia.com/wiki/Better_Criticals"/>
    <hyperlink ref="A74" r:id="rId121" tooltip="Chem Resistant" display="http://fallout.wikia.com/wiki/Chem_Resistant"/>
    <hyperlink ref="C74" r:id="rId122" tooltip="Medicine" display="http://fallout.wikia.com/wiki/Medicine"/>
    <hyperlink ref="A75" r:id="rId123" tooltip="Meltdown" display="http://fallout.wikia.com/wiki/Meltdown"/>
    <hyperlink ref="C75" r:id="rId124" tooltip="Energy Weapons" display="http://fallout.wikia.com/wiki/Energy_Weapons"/>
    <hyperlink ref="A76" r:id="rId125" tooltip="Tag!" display="http://fallout.wikia.com/wiki/Tag!"/>
    <hyperlink ref="A77" r:id="rId126" tooltip="Weapon Handling" display="http://fallout.wikia.com/wiki/Weapon_Handling"/>
    <hyperlink ref="C77" r:id="rId127" tooltip="Strength" display="http://fallout.wikia.com/wiki/Strength"/>
    <hyperlink ref="A78" r:id="rId128" tooltip="Computer Whiz" display="http://fallout.wikia.com/wiki/Computer_Whiz"/>
    <hyperlink ref="A79" r:id="rId129" tooltip="Concentrated Fire" display="http://fallout.wikia.com/wiki/Concentrated_Fire"/>
    <hyperlink ref="A80" r:id="rId130" tooltip="Infiltrator (perk)" display="http://fallout.wikia.com/wiki/Infiltrator_(perk)"/>
    <hyperlink ref="A81" r:id="rId131" tooltip="Paralyzing Palm" display="http://fallout.wikia.com/wiki/Paralyzing_Palm"/>
    <hyperlink ref="C81" r:id="rId132" tooltip="Unarmed" display="http://fallout.wikia.com/wiki/Unarmed"/>
    <hyperlink ref="A82" r:id="rId133" tooltip="Explorer" display="http://fallout.wikia.com/wiki/Explorer"/>
    <hyperlink ref="A83" r:id="rId134" tooltip="Grim Reaper's Sprint" display="http://fallout.wikia.com/wiki/Grim_Reaper%27s_Sprint"/>
    <hyperlink ref="A84" r:id="rId135" tooltip="Ninja" display="http://fallout.wikia.com/wiki/Ninja"/>
    <hyperlink ref="A85" r:id="rId136" tooltip="Solar Powered" display="http://fallout.wikia.com/wiki/Solar_Powered"/>
    <hyperlink ref="C85" r:id="rId137" tooltip="Endurance" display="http://fallout.wikia.com/wiki/Endurance"/>
    <hyperlink ref="A86" r:id="rId138" tooltip="Laser Commander" display="http://fallout.wikia.com/wiki/Laser_Commander"/>
    <hyperlink ref="C86" r:id="rId139" tooltip="Energy Weapons" display="http://fallout.wikia.com/wiki/Energy_Weapons"/>
    <hyperlink ref="A87" r:id="rId140" tooltip="Nuka Chemist" display="http://fallout.wikia.com/wiki/Nuka_Chemist"/>
    <hyperlink ref="C87" r:id="rId141" tooltip="Science" display="http://fallout.wikia.com/wiki/Science"/>
    <hyperlink ref="A88" r:id="rId142" tooltip="Spray ‘n Pray" display="http://fallout.wikia.com/wiki/Spray_%E2%80%98n_Pray"/>
    <hyperlink ref="A89" r:id="rId143" tooltip="Slayer" display="http://fallout.wikia.com/wiki/Slayer"/>
    <hyperlink ref="A90" r:id="rId144" tooltip="Nerves of Steel" display="http://fallout.wikia.com/wiki/Nerves_of_Steel"/>
    <hyperlink ref="C90" r:id="rId145" tooltip="Agility" display="http://fallout.wikia.com/wiki/Agility"/>
    <hyperlink ref="A91" r:id="rId146" tooltip="Rad Absorption" display="http://fallout.wikia.com/wiki/Rad_Absorption"/>
    <hyperlink ref="C91" r:id="rId147" tooltip="Endurance" display="http://fallout.wikia.com/wiki/Endurance"/>
    <hyperlink ref="C72" r:id="rId148" tooltip="Agility" display="http://fallout.wikia.com/wiki/Agility"/>
    <hyperlink ref="E72" r:id="rId149" tooltip="Action Points" display="http://fallout.wikia.com/wiki/Action_Points"/>
    <hyperlink ref="A93" r:id="rId150" tooltip="And Stay Back" display="http://fallout.wikia.com/wiki/And_Stay_Back"/>
    <hyperlink ref="C93" r:id="rId151" tooltip="Guns" display="http://fallout.wikia.com/wiki/Guns"/>
    <hyperlink ref="A94" r:id="rId152" tooltip="Heavyweight" display="http://fallout.wikia.com/wiki/Heavyweight"/>
    <hyperlink ref="C94" r:id="rId153" tooltip="Strength" display="http://fallout.wikia.com/wiki/Strength"/>
    <hyperlink ref="A95" r:id="rId154" tooltip="Hobbler" display="http://fallout.wikia.com/wiki/Hobbler"/>
    <hyperlink ref="C95" r:id="rId155" tooltip="Perception" display="http://fallout.wikia.com/wiki/Perception"/>
    <hyperlink ref="A97" r:id="rId156" tooltip="Junk Rounds" display="http://fallout.wikia.com/wiki/Junk_Rounds"/>
    <hyperlink ref="C97" r:id="rId157" tooltip="Luck" display="http://fallout.wikia.com/wiki/Luck"/>
    <hyperlink ref="A98" r:id="rId158" tooltip="Light Touch" display="http://fallout.wikia.com/wiki/Light_Touch"/>
    <hyperlink ref="C98" r:id="rId159" tooltip="Agility" display="http://fallout.wikia.com/wiki/Agility"/>
    <hyperlink ref="A99" r:id="rId160" tooltip="Old World Gourmet" display="http://fallout.wikia.com/wiki/Old_World_Gourmet"/>
    <hyperlink ref="A96" r:id="rId161" tooltip="In Shining Armor" display="http://fallout.wikia.com/wiki/In_Shining_Armor"/>
    <hyperlink ref="A101" r:id="rId162" tooltip="Eye for Eye" display="http://fallout.wikia.com/wiki/Eye_for_Eye"/>
    <hyperlink ref="A102" r:id="rId163" tooltip="Fight the Power!" display="http://fallout.wikia.com/wiki/Fight_the_Power!"/>
    <hyperlink ref="A103" r:id="rId164" tooltip="Grunt" display="http://fallout.wikia.com/wiki/Grunt"/>
    <hyperlink ref="A104" r:id="rId165" tooltip="Home on the Range" display="http://fallout.wikia.com/wiki/Home_on_the_Range"/>
    <hyperlink ref="C104" r:id="rId166" tooltip="Survival" display="http://fallout.wikia.com/wiki/Survival"/>
    <hyperlink ref="E104" r:id="rId167" tooltip="Campfire" display="http://fallout.wikia.com/wiki/Campfire"/>
    <hyperlink ref="A105" r:id="rId168" tooltip="Sneering Imperialist" display="http://fallout.wikia.com/wiki/Sneering_Imperialist"/>
    <hyperlink ref="A106" r:id="rId169" tooltip="Tribal Wisdom" display="http://fallout.wikia.com/wiki/Tribal_Wisdom"/>
    <hyperlink ref="C106" r:id="rId170" tooltip="Survival" display="http://fallout.wikia.com/wiki/Survival"/>
    <hyperlink ref="E106" r:id="rId171" tooltip="Poison resistance" display="http://fallout.wikia.com/wiki/Poison_resistance"/>
    <hyperlink ref="A113" r:id="rId172" tooltip="Coin Operator" display="http://fallout.wikia.com/wiki/Coin_Operator"/>
    <hyperlink ref="C113" r:id="rId173" tooltip="Christine (Dead Money)" display="http://fallout.wikia.com/wiki/Christine_(Dead_Money)"/>
    <hyperlink ref="A114" r:id="rId174" tooltip="Ghost Hunter" display="http://fallout.wikia.com/wiki/Ghost_Hunter"/>
    <hyperlink ref="C114" r:id="rId175" tooltip="Dog and God" display="http://fallout.wikia.com/wiki/Dog_and_God"/>
    <hyperlink ref="A115" r:id="rId176" tooltip="Sierra Madre Martini (perk)" display="http://fallout.wikia.com/wiki/Sierra_Madre_Martini_(perk)"/>
    <hyperlink ref="C115" r:id="rId177" tooltip="Dean Domino" display="http://fallout.wikia.com/wiki/Dean_Domino"/>
    <hyperlink ref="A116" r:id="rId178" tooltip="Elijah's Last Words" display="http://fallout.wikia.com/wiki/Elijah%27s_Last_Words"/>
    <hyperlink ref="A117" r:id="rId179" tooltip="Elijah's Rambling" display="http://fallout.wikia.com/wiki/Elijah%27s_Rambling"/>
    <hyperlink ref="A119" r:id="rId180" tooltip="Khan Trick" display="http://fallout.wikia.com/wiki/Khan_Trick"/>
    <hyperlink ref="C119" r:id="rId181" tooltip="Great Khan" display="http://fallout.wikia.com/wiki/Great_Khan"/>
    <hyperlink ref="A120" r:id="rId182" tooltip="Legion Assault" display="http://fallout.wikia.com/wiki/Legion_Assault"/>
    <hyperlink ref="C120" r:id="rId183" tooltip="Lucius" display="http://fallout.wikia.com/wiki/Lucius"/>
    <hyperlink ref="A121" r:id="rId184" tooltip="Ranger Takedown" display="http://fallout.wikia.com/wiki/Ranger_Takedown"/>
    <hyperlink ref="C121" r:id="rId185" tooltip="Ranger Andy" display="http://fallout.wikia.com/wiki/Ranger_Andy"/>
    <hyperlink ref="A122" r:id="rId186" tooltip="Scribe Counter" display="http://fallout.wikia.com/wiki/Scribe_Counter"/>
    <hyperlink ref="A124" r:id="rId187" tooltip="Agility Implant" display="http://fallout.wikia.com/wiki/Agility_Implant"/>
    <hyperlink ref="C124" r:id="rId188" tooltip="Usanagi" display="http://fallout.wikia.com/wiki/Usanagi"/>
    <hyperlink ref="E124" r:id="rId189" tooltip="Agility" display="http://fallout.wikia.com/wiki/Agility"/>
    <hyperlink ref="A125" r:id="rId190" tooltip="Charisma Implant" display="http://fallout.wikia.com/wiki/Charisma_Implant"/>
    <hyperlink ref="C125" r:id="rId191" tooltip="Usanagi" display="http://fallout.wikia.com/wiki/Usanagi"/>
    <hyperlink ref="E125" r:id="rId192" tooltip="Charisma" display="http://fallout.wikia.com/wiki/Charisma"/>
    <hyperlink ref="A126" r:id="rId193" tooltip="Endurance Implant" display="http://fallout.wikia.com/wiki/Endurance_Implant"/>
    <hyperlink ref="C126" r:id="rId194" tooltip="Usanagi" display="http://fallout.wikia.com/wiki/Usanagi"/>
    <hyperlink ref="E126" r:id="rId195" tooltip="Endurance" display="http://fallout.wikia.com/wiki/Endurance"/>
    <hyperlink ref="A127" r:id="rId196" tooltip="Intelligence Implant" display="http://fallout.wikia.com/wiki/Intelligence_Implant"/>
    <hyperlink ref="C127" r:id="rId197" tooltip="Usanagi" display="http://fallout.wikia.com/wiki/Usanagi"/>
    <hyperlink ref="E127" r:id="rId198" tooltip="Intelligence" display="http://fallout.wikia.com/wiki/Intelligence"/>
    <hyperlink ref="A128" r:id="rId199" tooltip="Luck Implant" display="http://fallout.wikia.com/wiki/Luck_Implant"/>
    <hyperlink ref="C128" r:id="rId200" tooltip="Usanagi" display="http://fallout.wikia.com/wiki/Usanagi"/>
    <hyperlink ref="E128" r:id="rId201" tooltip="Luck" display="http://fallout.wikia.com/wiki/Luck"/>
    <hyperlink ref="A129" r:id="rId202" tooltip="Monocyte Breeder" display="http://fallout.wikia.com/wiki/Monocyte_Breeder"/>
    <hyperlink ref="C129" r:id="rId203" tooltip="Usanagi" display="http://fallout.wikia.com/wiki/Usanagi"/>
    <hyperlink ref="E129" r:id="rId204" tooltip="Health" display="http://fallout.wikia.com/wiki/Health"/>
    <hyperlink ref="A130" r:id="rId205" tooltip="Perception Implant" display="http://fallout.wikia.com/wiki/Perception_Implant"/>
    <hyperlink ref="C130" r:id="rId206" tooltip="Usanagi" display="http://fallout.wikia.com/wiki/Usanagi"/>
    <hyperlink ref="E130" r:id="rId207" tooltip="Perception" display="http://fallout.wikia.com/wiki/Perception"/>
    <hyperlink ref="A131" r:id="rId208" tooltip="Strength Implant" display="http://fallout.wikia.com/wiki/Strength_Implant"/>
    <hyperlink ref="C131" r:id="rId209" tooltip="Usanagi" display="http://fallout.wikia.com/wiki/Usanagi"/>
    <hyperlink ref="E131" r:id="rId210" tooltip="Strength" display="http://fallout.wikia.com/wiki/Strength"/>
    <hyperlink ref="A132" r:id="rId211" tooltip="Sub-Dermal Armor" display="http://fallout.wikia.com/wiki/Sub-Dermal_Armor"/>
    <hyperlink ref="C132" r:id="rId212" tooltip="Usanagi" display="http://fallout.wikia.com/wiki/Usanagi"/>
    <hyperlink ref="E132" r:id="rId213" tooltip="Damage Threshold" display="http://fallout.wikia.com/wiki/Damage_Threshold"/>
    <hyperlink ref="A134" r:id="rId214" tooltip="Abominable" display="http://fallout.wikia.com/wiki/Abominable"/>
    <hyperlink ref="A135" r:id="rId215" tooltip="Animal Control" display="http://fallout.wikia.com/wiki/Animal_Control"/>
    <hyperlink ref="A136" r:id="rId216" tooltip="Beautiful Beatdown" display="http://fallout.wikia.com/wiki/Beautiful_Beatdown"/>
    <hyperlink ref="A137" r:id="rId217" tooltip="Bug Stomper" display="http://fallout.wikia.com/wiki/Bug_Stomper"/>
    <hyperlink ref="A138" r:id="rId218" tooltip="Camel of the Mojave" display="http://fallout.wikia.com/wiki/Camel_of_the_Mojave"/>
    <hyperlink ref="A139" r:id="rId219" tooltip="Day Tripper" display="http://fallout.wikia.com/wiki/Day_Tripper"/>
    <hyperlink ref="A140" r:id="rId220" tooltip="Dine and Dash" display="http://fallout.wikia.com/wiki/Dine_and_Dash"/>
    <hyperlink ref="C140" r:id="rId221" tooltip="Cannibal" display="http://fallout.wikia.com/wiki/Cannibal"/>
    <hyperlink ref="E140" r:id="rId222" tooltip="Human remains" display="http://fallout.wikia.com/wiki/Human_remains"/>
    <hyperlink ref="A141" r:id="rId223" tooltip="Fast Times" display="http://fallout.wikia.com/wiki/Fast_Times"/>
    <hyperlink ref="C141" r:id="rId224" tooltip="Turbo" display="http://fallout.wikia.com/wiki/Turbo"/>
    <hyperlink ref="E141" r:id="rId225" tooltip="Turbo" display="http://fallout.wikia.com/wiki/Turbo"/>
    <hyperlink ref="A142" r:id="rId226" tooltip="Free Radical" display="http://fallout.wikia.com/wiki/Free_Radical"/>
    <hyperlink ref="C142" r:id="rId227" tooltip="RadAway" display="http://fallout.wikia.com/wiki/RadAway"/>
    <hyperlink ref="E142" r:id="rId228" tooltip="RadAway" display="http://fallout.wikia.com/wiki/RadAway"/>
    <hyperlink ref="A143" r:id="rId229" tooltip="Friendly Help" display="http://fallout.wikia.com/wiki/Friendly_Help"/>
    <hyperlink ref="A144" r:id="rId230" tooltip="Lord Death" display="http://fallout.wikia.com/wiki/Lord_Death"/>
    <hyperlink ref="A145" r:id="rId231" tooltip="Machine Head" display="http://fallout.wikia.com/wiki/Machine_Head"/>
    <hyperlink ref="A146" r:id="rId232" tooltip="Meat of Champions" display="http://fallout.wikia.com/wiki/Meat_of_Champions"/>
    <hyperlink ref="A147" r:id="rId233" tooltip="Melee Hacker" display="http://fallout.wikia.com/wiki/Melee_Hacker"/>
    <hyperlink ref="A148" r:id="rId234" tooltip="Mutant Massacrer" display="http://fallout.wikia.com/wiki/Mutant_Massacrer"/>
    <hyperlink ref="A149" r:id="rId235" tooltip="Power Armor Training" display="http://fallout.wikia.com/wiki/Power_Armor_Training"/>
    <hyperlink ref="E149" r:id="rId236" tooltip="Power Armor" display="http://fallout.wikia.com/wiki/Power_Armor"/>
    <hyperlink ref="A150" r:id="rId237" tooltip="Set Lasers for Fun" display="http://fallout.wikia.com/wiki/Set_Lasers_for_Fun"/>
    <hyperlink ref="A151" r:id="rId238" tooltip="Tough Guy" display="http://fallout.wikia.com/wiki/Tough_Guy"/>
    <hyperlink ref="A108" r:id="rId239" tooltip="Atomic!" display="http://fallout.wikia.com/wiki/Atomic!"/>
    <hyperlink ref="C108" r:id="rId240" tooltip="Endurance" display="http://fallout.wikia.com/wiki/Endurance"/>
    <hyperlink ref="A109" r:id="rId241" tooltip="Mile In Their Shoes" display="http://fallout.wikia.com/wiki/Mile_In_Their_Shoes"/>
    <hyperlink ref="C109" r:id="rId242" tooltip="Survival" display="http://fallout.wikia.com/wiki/Survival"/>
    <hyperlink ref="A110" r:id="rId243" tooltip="Them's Good Eatin" display="http://fallout.wikia.com/wiki/Them%27s_Good_Eatin"/>
    <hyperlink ref="C110" r:id="rId244" tooltip="Survival" display="http://fallout.wikia.com/wiki/Survival"/>
    <hyperlink ref="A111" r:id="rId245" tooltip="Implant GRX" display="http://fallout.wikia.com/wiki/Implant_GRX"/>
    <hyperlink ref="C111" r:id="rId246" tooltip="Endurance" display="http://fallout.wikia.com/wiki/Endurance"/>
  </hyperlinks>
  <pageMargins left="0.7" right="0.7" top="0.75" bottom="0.75" header="0.3" footer="0.3"/>
  <pageSetup orientation="portrait" horizontalDpi="300" verticalDpi="300" r:id="rId247"/>
</worksheet>
</file>

<file path=xl/worksheets/sheet4.xml><?xml version="1.0" encoding="utf-8"?>
<worksheet xmlns="http://schemas.openxmlformats.org/spreadsheetml/2006/main" xmlns:r="http://schemas.openxmlformats.org/officeDocument/2006/relationships">
  <dimension ref="A1:D68"/>
  <sheetViews>
    <sheetView workbookViewId="0">
      <selection activeCell="D13" sqref="D13"/>
    </sheetView>
  </sheetViews>
  <sheetFormatPr defaultRowHeight="15"/>
  <cols>
    <col min="1" max="1" width="28.7109375" customWidth="1"/>
    <col min="2" max="2" width="36.28515625" customWidth="1"/>
    <col min="3" max="3" width="125.42578125" customWidth="1"/>
    <col min="4" max="4" width="9.140625" style="21"/>
  </cols>
  <sheetData>
    <row r="1" spans="1:4">
      <c r="A1" t="s">
        <v>442</v>
      </c>
      <c r="B1" t="s">
        <v>443</v>
      </c>
      <c r="C1" t="s">
        <v>444</v>
      </c>
      <c r="D1" s="21" t="s">
        <v>445</v>
      </c>
    </row>
    <row r="2" spans="1:4">
      <c r="A2" t="s">
        <v>61</v>
      </c>
      <c r="B2" s="5" t="s">
        <v>62</v>
      </c>
      <c r="C2" s="5" t="s">
        <v>63</v>
      </c>
    </row>
    <row r="3" spans="1:4">
      <c r="A3" t="s">
        <v>61</v>
      </c>
      <c r="B3" s="5" t="s">
        <v>64</v>
      </c>
      <c r="C3" s="4" t="s">
        <v>65</v>
      </c>
    </row>
    <row r="4" spans="1:4">
      <c r="A4" t="s">
        <v>61</v>
      </c>
      <c r="B4" s="5" t="s">
        <v>66</v>
      </c>
      <c r="C4" s="4" t="s">
        <v>67</v>
      </c>
    </row>
    <row r="5" spans="1:4" ht="30">
      <c r="A5" t="s">
        <v>61</v>
      </c>
      <c r="B5" s="5" t="s">
        <v>68</v>
      </c>
      <c r="C5" s="4" t="s">
        <v>69</v>
      </c>
    </row>
    <row r="6" spans="1:4">
      <c r="A6" t="s">
        <v>61</v>
      </c>
      <c r="B6" s="5" t="s">
        <v>70</v>
      </c>
      <c r="C6" s="5" t="s">
        <v>71</v>
      </c>
    </row>
    <row r="7" spans="1:4">
      <c r="A7" t="s">
        <v>74</v>
      </c>
      <c r="B7" s="5" t="s">
        <v>75</v>
      </c>
      <c r="C7" s="4" t="s">
        <v>76</v>
      </c>
    </row>
    <row r="8" spans="1:4" ht="30">
      <c r="A8" t="s">
        <v>74</v>
      </c>
      <c r="B8" s="5" t="s">
        <v>77</v>
      </c>
      <c r="C8" s="4" t="s">
        <v>78</v>
      </c>
    </row>
    <row r="9" spans="1:4" ht="30">
      <c r="A9" t="s">
        <v>74</v>
      </c>
      <c r="B9" s="5" t="s">
        <v>79</v>
      </c>
      <c r="C9" s="4" t="s">
        <v>80</v>
      </c>
    </row>
    <row r="10" spans="1:4">
      <c r="A10" t="s">
        <v>74</v>
      </c>
      <c r="B10" s="5" t="s">
        <v>81</v>
      </c>
      <c r="C10" s="4" t="s">
        <v>82</v>
      </c>
    </row>
    <row r="11" spans="1:4">
      <c r="A11" t="s">
        <v>85</v>
      </c>
      <c r="B11" s="5" t="s">
        <v>86</v>
      </c>
      <c r="C11" s="4" t="s">
        <v>87</v>
      </c>
    </row>
    <row r="12" spans="1:4">
      <c r="A12" t="s">
        <v>85</v>
      </c>
      <c r="B12" s="5" t="s">
        <v>88</v>
      </c>
      <c r="C12" s="4" t="s">
        <v>89</v>
      </c>
    </row>
    <row r="13" spans="1:4" ht="30">
      <c r="A13" t="s">
        <v>85</v>
      </c>
      <c r="B13" s="5" t="s">
        <v>70</v>
      </c>
      <c r="C13" s="4" t="s">
        <v>90</v>
      </c>
    </row>
    <row r="14" spans="1:4">
      <c r="A14" t="s">
        <v>85</v>
      </c>
      <c r="B14" s="5" t="s">
        <v>91</v>
      </c>
      <c r="C14" s="4" t="s">
        <v>92</v>
      </c>
    </row>
    <row r="15" spans="1:4">
      <c r="A15" t="s">
        <v>95</v>
      </c>
      <c r="B15" s="5" t="s">
        <v>96</v>
      </c>
      <c r="C15" s="4" t="s">
        <v>97</v>
      </c>
    </row>
    <row r="16" spans="1:4">
      <c r="A16" t="s">
        <v>95</v>
      </c>
      <c r="B16" s="5" t="s">
        <v>98</v>
      </c>
      <c r="C16" s="4" t="s">
        <v>99</v>
      </c>
    </row>
    <row r="17" spans="1:3">
      <c r="A17" t="s">
        <v>95</v>
      </c>
      <c r="B17" s="5" t="s">
        <v>100</v>
      </c>
      <c r="C17" s="4" t="s">
        <v>101</v>
      </c>
    </row>
    <row r="18" spans="1:3">
      <c r="A18" t="s">
        <v>106</v>
      </c>
      <c r="B18" s="5" t="s">
        <v>96</v>
      </c>
      <c r="C18" s="4" t="s">
        <v>107</v>
      </c>
    </row>
    <row r="19" spans="1:3">
      <c r="A19" t="s">
        <v>106</v>
      </c>
      <c r="B19" s="5" t="s">
        <v>98</v>
      </c>
      <c r="C19" s="5" t="s">
        <v>108</v>
      </c>
    </row>
    <row r="20" spans="1:3">
      <c r="A20" t="s">
        <v>106</v>
      </c>
      <c r="B20" s="5" t="s">
        <v>109</v>
      </c>
      <c r="C20" s="5" t="s">
        <v>110</v>
      </c>
    </row>
    <row r="21" spans="1:3">
      <c r="A21" t="s">
        <v>106</v>
      </c>
      <c r="B21" s="5" t="s">
        <v>111</v>
      </c>
      <c r="C21" s="4" t="s">
        <v>112</v>
      </c>
    </row>
    <row r="22" spans="1:3">
      <c r="A22" t="s">
        <v>115</v>
      </c>
      <c r="B22" s="5" t="s">
        <v>116</v>
      </c>
      <c r="C22" s="4" t="s">
        <v>117</v>
      </c>
    </row>
    <row r="23" spans="1:3">
      <c r="A23" t="s">
        <v>115</v>
      </c>
      <c r="B23" s="5" t="s">
        <v>118</v>
      </c>
      <c r="C23" s="4" t="s">
        <v>119</v>
      </c>
    </row>
    <row r="24" spans="1:3">
      <c r="A24" t="s">
        <v>115</v>
      </c>
      <c r="B24" s="5" t="s">
        <v>120</v>
      </c>
      <c r="C24" s="4" t="s">
        <v>121</v>
      </c>
    </row>
    <row r="25" spans="1:3">
      <c r="A25" t="s">
        <v>115</v>
      </c>
      <c r="B25" s="5" t="s">
        <v>122</v>
      </c>
      <c r="C25" s="4" t="s">
        <v>123</v>
      </c>
    </row>
    <row r="26" spans="1:3">
      <c r="A26" t="s">
        <v>126</v>
      </c>
      <c r="B26" s="5" t="s">
        <v>127</v>
      </c>
      <c r="C26" s="4" t="s">
        <v>128</v>
      </c>
    </row>
    <row r="27" spans="1:3" ht="30">
      <c r="A27" t="s">
        <v>126</v>
      </c>
      <c r="B27" s="5" t="s">
        <v>129</v>
      </c>
      <c r="C27" s="4" t="s">
        <v>130</v>
      </c>
    </row>
    <row r="28" spans="1:3">
      <c r="A28" t="s">
        <v>126</v>
      </c>
      <c r="B28" s="5" t="s">
        <v>131</v>
      </c>
      <c r="C28" s="4" t="s">
        <v>132</v>
      </c>
    </row>
    <row r="29" spans="1:3">
      <c r="A29" t="s">
        <v>126</v>
      </c>
      <c r="B29" s="5" t="s">
        <v>133</v>
      </c>
      <c r="C29" s="4" t="s">
        <v>134</v>
      </c>
    </row>
    <row r="30" spans="1:3">
      <c r="A30" t="s">
        <v>137</v>
      </c>
      <c r="B30" s="5" t="s">
        <v>138</v>
      </c>
      <c r="C30" s="5" t="s">
        <v>139</v>
      </c>
    </row>
    <row r="31" spans="1:3">
      <c r="A31" t="s">
        <v>137</v>
      </c>
      <c r="B31" s="5" t="s">
        <v>140</v>
      </c>
      <c r="C31" s="4" t="s">
        <v>141</v>
      </c>
    </row>
    <row r="32" spans="1:3">
      <c r="A32" t="s">
        <v>137</v>
      </c>
      <c r="B32" s="5" t="s">
        <v>142</v>
      </c>
      <c r="C32" s="4" t="s">
        <v>143</v>
      </c>
    </row>
    <row r="33" spans="1:3">
      <c r="A33" t="s">
        <v>137</v>
      </c>
      <c r="B33" s="5" t="s">
        <v>144</v>
      </c>
      <c r="C33" s="4" t="s">
        <v>145</v>
      </c>
    </row>
    <row r="34" spans="1:3">
      <c r="A34" t="s">
        <v>148</v>
      </c>
      <c r="B34" s="5" t="s">
        <v>68</v>
      </c>
      <c r="C34" s="4" t="s">
        <v>149</v>
      </c>
    </row>
    <row r="35" spans="1:3" ht="45">
      <c r="A35" t="s">
        <v>148</v>
      </c>
      <c r="B35" s="5" t="s">
        <v>68</v>
      </c>
      <c r="C35" s="4" t="s">
        <v>150</v>
      </c>
    </row>
    <row r="36" spans="1:3">
      <c r="A36" t="s">
        <v>148</v>
      </c>
      <c r="B36" s="5" t="s">
        <v>151</v>
      </c>
      <c r="C36" s="4" t="s">
        <v>152</v>
      </c>
    </row>
    <row r="37" spans="1:3">
      <c r="A37" t="s">
        <v>148</v>
      </c>
      <c r="B37" s="5" t="s">
        <v>153</v>
      </c>
      <c r="C37" s="4" t="s">
        <v>154</v>
      </c>
    </row>
    <row r="38" spans="1:3">
      <c r="A38" t="s">
        <v>157</v>
      </c>
      <c r="B38" s="5" t="s">
        <v>158</v>
      </c>
      <c r="C38" s="4" t="s">
        <v>159</v>
      </c>
    </row>
    <row r="39" spans="1:3">
      <c r="A39" t="s">
        <v>157</v>
      </c>
      <c r="B39" s="5" t="s">
        <v>160</v>
      </c>
      <c r="C39" s="4" t="s">
        <v>161</v>
      </c>
    </row>
    <row r="40" spans="1:3">
      <c r="A40" t="s">
        <v>157</v>
      </c>
      <c r="B40" s="5" t="s">
        <v>162</v>
      </c>
      <c r="C40" s="4" t="s">
        <v>163</v>
      </c>
    </row>
    <row r="41" spans="1:3">
      <c r="A41" t="s">
        <v>157</v>
      </c>
      <c r="B41" s="5" t="s">
        <v>164</v>
      </c>
      <c r="C41" s="4" t="s">
        <v>165</v>
      </c>
    </row>
    <row r="42" spans="1:3">
      <c r="A42" t="s">
        <v>168</v>
      </c>
      <c r="B42" s="5" t="s">
        <v>169</v>
      </c>
      <c r="C42" s="4" t="s">
        <v>170</v>
      </c>
    </row>
    <row r="43" spans="1:3">
      <c r="A43" t="s">
        <v>168</v>
      </c>
      <c r="B43" s="5" t="s">
        <v>171</v>
      </c>
      <c r="C43" s="4" t="s">
        <v>172</v>
      </c>
    </row>
    <row r="44" spans="1:3">
      <c r="A44" t="s">
        <v>168</v>
      </c>
      <c r="B44" s="5" t="s">
        <v>173</v>
      </c>
      <c r="C44" s="4" t="s">
        <v>174</v>
      </c>
    </row>
    <row r="45" spans="1:3">
      <c r="A45" t="s">
        <v>168</v>
      </c>
      <c r="B45" s="5" t="s">
        <v>175</v>
      </c>
      <c r="C45" s="4" t="s">
        <v>176</v>
      </c>
    </row>
    <row r="46" spans="1:3">
      <c r="A46" t="s">
        <v>179</v>
      </c>
      <c r="B46" s="5" t="s">
        <v>180</v>
      </c>
      <c r="C46" s="4" t="s">
        <v>181</v>
      </c>
    </row>
    <row r="47" spans="1:3">
      <c r="A47" t="s">
        <v>179</v>
      </c>
      <c r="B47" s="5" t="s">
        <v>182</v>
      </c>
      <c r="C47" s="4" t="s">
        <v>183</v>
      </c>
    </row>
    <row r="48" spans="1:3">
      <c r="A48" t="s">
        <v>179</v>
      </c>
      <c r="B48" s="5" t="s">
        <v>184</v>
      </c>
      <c r="C48" s="4" t="s">
        <v>185</v>
      </c>
    </row>
    <row r="49" spans="1:3">
      <c r="A49" t="s">
        <v>179</v>
      </c>
      <c r="B49" s="5" t="s">
        <v>186</v>
      </c>
      <c r="C49" s="4" t="s">
        <v>187</v>
      </c>
    </row>
    <row r="50" spans="1:3" ht="30">
      <c r="A50" t="s">
        <v>179</v>
      </c>
      <c r="B50" s="5" t="s">
        <v>188</v>
      </c>
      <c r="C50" s="4" t="s">
        <v>189</v>
      </c>
    </row>
    <row r="51" spans="1:3">
      <c r="A51" t="s">
        <v>191</v>
      </c>
      <c r="B51" s="5" t="s">
        <v>192</v>
      </c>
      <c r="C51" s="4" t="s">
        <v>193</v>
      </c>
    </row>
    <row r="52" spans="1:3">
      <c r="A52" t="s">
        <v>191</v>
      </c>
      <c r="B52" s="5" t="s">
        <v>194</v>
      </c>
      <c r="C52" s="4" t="s">
        <v>195</v>
      </c>
    </row>
    <row r="53" spans="1:3">
      <c r="A53" t="s">
        <v>191</v>
      </c>
      <c r="B53" s="5" t="s">
        <v>196</v>
      </c>
      <c r="C53" s="4" t="s">
        <v>197</v>
      </c>
    </row>
    <row r="54" spans="1:3">
      <c r="A54" t="s">
        <v>191</v>
      </c>
      <c r="B54" s="5" t="s">
        <v>198</v>
      </c>
      <c r="C54" s="4" t="s">
        <v>199</v>
      </c>
    </row>
    <row r="55" spans="1:3">
      <c r="B55" s="5"/>
      <c r="C55" s="4"/>
    </row>
    <row r="56" spans="1:3">
      <c r="A56" t="s">
        <v>157</v>
      </c>
      <c r="B56" s="5" t="s">
        <v>166</v>
      </c>
      <c r="C56" s="5" t="s">
        <v>167</v>
      </c>
    </row>
    <row r="57" spans="1:3" ht="45">
      <c r="A57" t="s">
        <v>106</v>
      </c>
      <c r="B57" s="5" t="s">
        <v>113</v>
      </c>
      <c r="C57" s="4" t="s">
        <v>114</v>
      </c>
    </row>
    <row r="58" spans="1:3">
      <c r="A58" t="s">
        <v>115</v>
      </c>
      <c r="B58" s="5" t="s">
        <v>124</v>
      </c>
      <c r="C58" s="5" t="s">
        <v>125</v>
      </c>
    </row>
    <row r="59" spans="1:3">
      <c r="A59" t="s">
        <v>85</v>
      </c>
      <c r="B59" s="5" t="s">
        <v>93</v>
      </c>
      <c r="C59" s="5" t="s">
        <v>94</v>
      </c>
    </row>
    <row r="60" spans="1:3" ht="30">
      <c r="A60" t="s">
        <v>74</v>
      </c>
      <c r="B60" s="5" t="s">
        <v>83</v>
      </c>
      <c r="C60" s="5" t="s">
        <v>84</v>
      </c>
    </row>
    <row r="61" spans="1:3" ht="45">
      <c r="A61" t="s">
        <v>95</v>
      </c>
      <c r="B61" s="5" t="s">
        <v>104</v>
      </c>
      <c r="C61" s="4" t="s">
        <v>105</v>
      </c>
    </row>
    <row r="62" spans="1:3">
      <c r="A62" t="s">
        <v>168</v>
      </c>
      <c r="B62" s="5" t="s">
        <v>177</v>
      </c>
      <c r="C62" s="5" t="s">
        <v>178</v>
      </c>
    </row>
    <row r="63" spans="1:3">
      <c r="A63" t="s">
        <v>179</v>
      </c>
      <c r="B63" s="5" t="s">
        <v>135</v>
      </c>
      <c r="C63" s="5" t="s">
        <v>190</v>
      </c>
    </row>
    <row r="64" spans="1:3" ht="30">
      <c r="A64" t="s">
        <v>126</v>
      </c>
      <c r="B64" s="5" t="s">
        <v>135</v>
      </c>
      <c r="C64" s="5" t="s">
        <v>136</v>
      </c>
    </row>
    <row r="65" spans="1:3">
      <c r="A65" t="s">
        <v>61</v>
      </c>
      <c r="B65" s="5" t="s">
        <v>72</v>
      </c>
      <c r="C65" s="4" t="s">
        <v>73</v>
      </c>
    </row>
    <row r="66" spans="1:3">
      <c r="A66" t="s">
        <v>137</v>
      </c>
      <c r="B66" s="5" t="s">
        <v>146</v>
      </c>
      <c r="C66" s="5" t="s">
        <v>147</v>
      </c>
    </row>
    <row r="67" spans="1:3" ht="30">
      <c r="A67" t="s">
        <v>148</v>
      </c>
      <c r="B67" s="5" t="s">
        <v>155</v>
      </c>
      <c r="C67" s="5" t="s">
        <v>156</v>
      </c>
    </row>
    <row r="68" spans="1:3" ht="45">
      <c r="A68" t="s">
        <v>95</v>
      </c>
      <c r="B68" s="5" t="s">
        <v>102</v>
      </c>
      <c r="C68" s="4" t="s">
        <v>103</v>
      </c>
    </row>
  </sheetData>
  <hyperlinks>
    <hyperlink ref="A2" r:id="rId1" tooltip="Big Book of Science (Fallout: New Vegas)" display="http://fallout.wikia.com/wiki/Big_Book_of_Science_(Fallout:_New_Vegas)"/>
    <hyperlink ref="B2" r:id="rId2" tooltip="Nipton Hall" display="http://fallout.wikia.com/wiki/Nipton_Hall"/>
    <hyperlink ref="C2" r:id="rId3" tooltip="Joseph B. Steyn" display="http://fallout.wikia.com/wiki/Joseph_B._Steyn"/>
    <hyperlink ref="A3" r:id="rId4" tooltip="Big Book of Science (Fallout: New Vegas)" display="http://fallout.wikia.com/wiki/Big_Book_of_Science_(Fallout:_New_Vegas)"/>
    <hyperlink ref="B3" r:id="rId5" tooltip="Brewer's Beer Bootlegging" display="http://fallout.wikia.com/wiki/Brewer%27s_Beer_Bootlegging"/>
    <hyperlink ref="A4" r:id="rId6" tooltip="Big Book of Science (Fallout: New Vegas)" display="http://fallout.wikia.com/wiki/Big_Book_of_Science_(Fallout:_New_Vegas)"/>
    <hyperlink ref="B4" r:id="rId7" tooltip="Camp Forlorn Hope" display="http://fallout.wikia.com/wiki/Camp_Forlorn_Hope"/>
    <hyperlink ref="A5" r:id="rId8" tooltip="Big Book of Science (Fallout: New Vegas)" display="http://fallout.wikia.com/wiki/Big_Book_of_Science_(Fallout:_New_Vegas)"/>
    <hyperlink ref="B5" r:id="rId9" tooltip="REPCONN Headquarters" display="http://fallout.wikia.com/wiki/REPCONN_Headquarters"/>
    <hyperlink ref="A6" r:id="rId10" tooltip="Big Book of Science (Fallout: New Vegas)" display="http://fallout.wikia.com/wiki/Big_Book_of_Science_(Fallout:_New_Vegas)"/>
    <hyperlink ref="B6" r:id="rId11" tooltip="HELIOS One" display="http://fallout.wikia.com/wiki/HELIOS_One"/>
    <hyperlink ref="C6" r:id="rId12" tooltip="That Lucky Old Sun" display="http://fallout.wikia.com/wiki/That_Lucky_Old_Sun"/>
    <hyperlink ref="A65" r:id="rId13" tooltip="Big Book of Science (Fallout: New Vegas)" display="http://fallout.wikia.com/wiki/Big_Book_of_Science_(Fallout:_New_Vegas)"/>
    <hyperlink ref="B65" r:id="rId14" tooltip="Executive Suites" display="http://fallout.wikia.com/wiki/Executive_Suites"/>
    <hyperlink ref="A7" r:id="rId15" tooltip="Chinese Army: Special Ops Training Manual (Fallout: New Vegas)" display="http://fallout.wikia.com/wiki/Chinese_Army:_Special_Ops_Training_Manual_(Fallout:_New_Vegas)"/>
    <hyperlink ref="B7" r:id="rId16" tooltip="Goodsprings" display="http://fallout.wikia.com/wiki/Goodsprings"/>
    <hyperlink ref="A8" r:id="rId17" tooltip="Chinese Army: Special Ops Training Manual (Fallout: New Vegas)" display="http://fallout.wikia.com/wiki/Chinese_Army:_Special_Ops_Training_Manual_(Fallout:_New_Vegas)"/>
    <hyperlink ref="B8" r:id="rId18" tooltip="Vault 3" display="http://fallout.wikia.com/wiki/Vault_3"/>
    <hyperlink ref="A9" r:id="rId19" tooltip="Chinese Army: Special Ops Training Manual (Fallout: New Vegas)" display="http://fallout.wikia.com/wiki/Chinese_Army:_Special_Ops_Training_Manual_(Fallout:_New_Vegas)"/>
    <hyperlink ref="B9" r:id="rId20" tooltip="NCR Sharecropper Farms" display="http://fallout.wikia.com/wiki/NCR_Sharecropper_Farms"/>
    <hyperlink ref="A10" r:id="rId21" tooltip="Chinese Army: Special Ops Training Manual (Fallout: New Vegas)" display="http://fallout.wikia.com/wiki/Chinese_Army:_Special_Ops_Training_Manual_(Fallout:_New_Vegas)"/>
    <hyperlink ref="B10" r:id="rId22" tooltip="Camp Searchlight" display="http://fallout.wikia.com/wiki/Camp_Searchlight"/>
    <hyperlink ref="A60" r:id="rId23" tooltip="Chinese Army: Special Ops Training Manual (Fallout: New Vegas)" display="http://fallout.wikia.com/wiki/Chinese_Army:_Special_Ops_Training_Manual_(Fallout:_New_Vegas)"/>
    <hyperlink ref="B60" r:id="rId24" tooltip="Puesta del Sol Switching Station" display="http://fallout.wikia.com/wiki/Puesta_del_Sol_Switching_Station"/>
    <hyperlink ref="C60" r:id="rId25" tooltip="Dead Money" display="http://fallout.wikia.com/wiki/Dead_Money"/>
    <hyperlink ref="A11" r:id="rId26" tooltip="D.C. Journal of Internal Medicine (Fallout: New Vegas)" display="http://fallout.wikia.com/wiki/D.C._Journal_of_Internal_Medicine_(Fallout:_New_Vegas)"/>
    <hyperlink ref="B11" r:id="rId27" tooltip="Followers Safehouse" display="http://fallout.wikia.com/wiki/Followers_Safehouse"/>
    <hyperlink ref="A12" r:id="rId28" tooltip="D.C. Journal of Internal Medicine (Fallout: New Vegas)" display="http://fallout.wikia.com/wiki/D.C._Journal_of_Internal_Medicine_(Fallout:_New_Vegas)"/>
    <hyperlink ref="B12" r:id="rId29" tooltip="Mesquite Mountains Crater" display="http://fallout.wikia.com/wiki/Mesquite_Mountains_Crater"/>
    <hyperlink ref="A13" r:id="rId30" tooltip="D.C. Journal of Internal Medicine (Fallout: New Vegas)" display="http://fallout.wikia.com/wiki/D.C._Journal_of_Internal_Medicine_(Fallout:_New_Vegas)"/>
    <hyperlink ref="B13" r:id="rId31" tooltip="HELIOS One" display="http://fallout.wikia.com/wiki/HELIOS_One"/>
    <hyperlink ref="A14" r:id="rId32" tooltip="D.C. Journal of Internal Medicine (Fallout: New Vegas)" display="http://fallout.wikia.com/wiki/D.C._Journal_of_Internal_Medicine_(Fallout:_New_Vegas)"/>
    <hyperlink ref="B14" r:id="rId33" tooltip="Novac" display="http://fallout.wikia.com/wiki/Novac"/>
    <hyperlink ref="A59" r:id="rId34" tooltip="D.C. Journal of Internal Medicine (Fallout: New Vegas)" display="http://fallout.wikia.com/wiki/D.C._Journal_of_Internal_Medicine_(Fallout:_New_Vegas)"/>
    <hyperlink ref="B59" r:id="rId35" tooltip="Villa Clinic" display="http://fallout.wikia.com/wiki/Villa_Clinic"/>
    <hyperlink ref="C59" r:id="rId36" tooltip="Dead Money" display="http://fallout.wikia.com/wiki/Dead_Money"/>
    <hyperlink ref="A15" r:id="rId37" tooltip="Dean's Electronics (Fallout: New Vegas)" display="http://fallout.wikia.com/wiki/Dean%27s_Electronics_(Fallout:_New_Vegas)"/>
    <hyperlink ref="B15" r:id="rId38" tooltip="Sloan" display="http://fallout.wikia.com/wiki/Sloan"/>
    <hyperlink ref="A16" r:id="rId39" tooltip="Dean's Electronics (Fallout: New Vegas)" display="http://fallout.wikia.com/wiki/Dean%27s_Electronics_(Fallout:_New_Vegas)"/>
    <hyperlink ref="B16" r:id="rId40" tooltip="Nellis Air Force Base" display="http://fallout.wikia.com/wiki/Nellis_Air_Force_Base"/>
    <hyperlink ref="A17" r:id="rId41" tooltip="Dean's Electronics (Fallout: New Vegas)" display="http://fallout.wikia.com/wiki/Dean%27s_Electronics_(Fallout:_New_Vegas)"/>
    <hyperlink ref="B17" r:id="rId42" tooltip="Southern Nevada Wind Farm" display="http://fallout.wikia.com/wiki/Southern_Nevada_Wind_Farm"/>
    <hyperlink ref="A68" r:id="rId43" tooltip="Dean's Electronics (Fallout: New Vegas)" display="http://fallout.wikia.com/wiki/Dean%27s_Electronics_(Fallout:_New_Vegas)"/>
    <hyperlink ref="B68" r:id="rId44" tooltip="Abandoned BoS Bunker" display="http://fallout.wikia.com/wiki/Abandoned_BoS_Bunker"/>
    <hyperlink ref="A61" r:id="rId45" tooltip="Dean's Electronics (Fallout: New Vegas)" display="http://fallout.wikia.com/wiki/Dean%27s_Electronics_(Fallout:_New_Vegas)"/>
    <hyperlink ref="B61" r:id="rId46" tooltip="Puesta del Sol" display="http://fallout.wikia.com/wiki/Puesta_del_Sol"/>
    <hyperlink ref="A18" r:id="rId47" tooltip="Duck and Cover! (Fallout: New Vegas)" display="http://fallout.wikia.com/wiki/Duck_and_Cover!_(Fallout:_New_Vegas)"/>
    <hyperlink ref="B18" r:id="rId48" tooltip="Sloan" display="http://fallout.wikia.com/wiki/Sloan"/>
    <hyperlink ref="A19" r:id="rId49" tooltip="Duck and Cover! (Fallout: New Vegas)" display="http://fallout.wikia.com/wiki/Duck_and_Cover!_(Fallout:_New_Vegas)"/>
    <hyperlink ref="B19" r:id="rId50" tooltip="Nellis Air Force Base" display="http://fallout.wikia.com/wiki/Nellis_Air_Force_Base"/>
    <hyperlink ref="C19" r:id="rId51" tooltip="Pearl" display="http://fallout.wikia.com/wiki/Pearl"/>
    <hyperlink ref="A20" r:id="rId52" tooltip="Duck and Cover! (Fallout: New Vegas)" display="http://fallout.wikia.com/wiki/Duck_and_Cover!_(Fallout:_New_Vegas)"/>
    <hyperlink ref="B20" r:id="rId53" tooltip="Mojave Outpost" display="http://fallout.wikia.com/wiki/Mojave_Outpost"/>
    <hyperlink ref="C20" r:id="rId54" tooltip="Mojave Outpost" display="http://fallout.wikia.com/wiki/Mojave_Outpost"/>
    <hyperlink ref="A21" r:id="rId55" tooltip="Duck and Cover! (Fallout: New Vegas)" display="http://fallout.wikia.com/wiki/Duck_and_Cover!_(Fallout:_New_Vegas)"/>
    <hyperlink ref="B21" r:id="rId56" tooltip="Ranger Station Foxtrot" display="http://fallout.wikia.com/wiki/Ranger_Station_Foxtrot"/>
    <hyperlink ref="A57" r:id="rId57" tooltip="Duck and Cover! (Fallout: New Vegas)" display="http://fallout.wikia.com/wiki/Duck_and_Cover!_(Fallout:_New_Vegas)"/>
    <hyperlink ref="B57" r:id="rId58" tooltip="Residential District" display="http://fallout.wikia.com/wiki/Residential_District"/>
    <hyperlink ref="A22" r:id="rId59" tooltip="Grognak the Barbarian (Fallout: New Vegas)" display="http://fallout.wikia.com/wiki/Grognak_the_Barbarian_(Fallout:_New_Vegas)"/>
    <hyperlink ref="B22" r:id="rId60" tooltip="Jacobstown" display="http://fallout.wikia.com/wiki/Jacobstown"/>
    <hyperlink ref="A23" r:id="rId61" tooltip="Grognak the Barbarian (Fallout: New Vegas)" display="http://fallout.wikia.com/wiki/Grognak_the_Barbarian_(Fallout:_New_Vegas)"/>
    <hyperlink ref="B23" r:id="rId62" tooltip="Cannibal Johnson's Cave" display="http://fallout.wikia.com/wiki/Cannibal_Johnson%27s_Cave"/>
    <hyperlink ref="A24" r:id="rId63" tooltip="Grognak the Barbarian (Fallout: New Vegas)" display="http://fallout.wikia.com/wiki/Grognak_the_Barbarian_(Fallout:_New_Vegas)"/>
    <hyperlink ref="B24" r:id="rId64" tooltip="Hidden Supply Cave" display="http://fallout.wikia.com/wiki/Hidden_Supply_Cave"/>
    <hyperlink ref="A25" r:id="rId65" tooltip="Grognak the Barbarian (Fallout: New Vegas)" display="http://fallout.wikia.com/wiki/Grognak_the_Barbarian_(Fallout:_New_Vegas)"/>
    <hyperlink ref="B25" r:id="rId66" tooltip="Cottonwood Cove" display="http://fallout.wikia.com/wiki/Cottonwood_Cove"/>
    <hyperlink ref="A58" r:id="rId67" tooltip="Grognak the Barbarian (Fallout: New Vegas)" display="http://fallout.wikia.com/wiki/Grognak_the_Barbarian_(Fallout:_New_Vegas)"/>
    <hyperlink ref="B58" r:id="rId68" tooltip="Police Station" display="http://fallout.wikia.com/wiki/Police_Station"/>
    <hyperlink ref="C58" r:id="rId69" tooltip="Dead Money" display="http://fallout.wikia.com/wiki/Dead_Money"/>
    <hyperlink ref="A26" r:id="rId70" tooltip="Guns and Bullets (Fallout: New Vegas)" display="http://fallout.wikia.com/wiki/Guns_and_Bullets_(Fallout:_New_Vegas)"/>
    <hyperlink ref="B26" r:id="rId71" tooltip="Raul's Shack" display="http://fallout.wikia.com/wiki/Raul%27s_Shack"/>
    <hyperlink ref="A27" r:id="rId72" tooltip="Guns and Bullets (Fallout: New Vegas)" display="http://fallout.wikia.com/wiki/Guns_and_Bullets_(Fallout:_New_Vegas)"/>
    <hyperlink ref="B27" r:id="rId73" tooltip="Vault 34" display="http://fallout.wikia.com/wiki/Vault_34"/>
    <hyperlink ref="A28" r:id="rId74" tooltip="Guns and Bullets (Fallout: New Vegas)" display="http://fallout.wikia.com/wiki/Guns_and_Bullets_(Fallout:_New_Vegas)"/>
    <hyperlink ref="B28" r:id="rId75" tooltip="Nevada Highway Patrol Station" display="http://fallout.wikia.com/wiki/Nevada_Highway_Patrol_Station"/>
    <hyperlink ref="A29" r:id="rId76" tooltip="Guns and Bullets (Fallout: New Vegas)" display="http://fallout.wikia.com/wiki/Guns_and_Bullets_(Fallout:_New_Vegas)"/>
    <hyperlink ref="B29" r:id="rId77" tooltip="Gomorrah" display="http://fallout.wikia.com/wiki/Gomorrah"/>
    <hyperlink ref="A64" r:id="rId78" tooltip="Guns and Bullets (Fallout: New Vegas)" display="http://fallout.wikia.com/wiki/Guns_and_Bullets_(Fallout:_New_Vegas)"/>
    <hyperlink ref="B64" r:id="rId79" tooltip="Sierra Madre Casino" display="http://fallout.wikia.com/wiki/Sierra_Madre_Casino"/>
    <hyperlink ref="C64" r:id="rId80" tooltip="Dead Money" display="http://fallout.wikia.com/wiki/Dead_Money"/>
    <hyperlink ref="A30" r:id="rId81" tooltip="Lying, Congressional Style (Fallout: New Vegas)" display="http://fallout.wikia.com/wiki/Lying,_Congressional_Style_(Fallout:_New_Vegas)"/>
    <hyperlink ref="B30" r:id="rId82" tooltip="Lucky Jim Mine" display="http://fallout.wikia.com/wiki/Lucky_Jim_Mine"/>
    <hyperlink ref="C30" r:id="rId83" tooltip="Lucky Jim Mine" display="http://fallout.wikia.com/wiki/Lucky_Jim_Mine"/>
    <hyperlink ref="A31" r:id="rId84" tooltip="Lying, Congressional Style (Fallout: New Vegas)" display="http://fallout.wikia.com/wiki/Lying,_Congressional_Style_(Fallout:_New_Vegas)"/>
    <hyperlink ref="B31" r:id="rId85" tooltip="Brooks Tumbleweed Ranch" display="http://fallout.wikia.com/wiki/Brooks_Tumbleweed_Ranch"/>
    <hyperlink ref="A32" r:id="rId86" tooltip="Lying, Congressional Style (Fallout: New Vegas)" display="http://fallout.wikia.com/wiki/Lying,_Congressional_Style_(Fallout:_New_Vegas)"/>
    <hyperlink ref="B32" r:id="rId87" tooltip="Cerulean Robotics" display="http://fallout.wikia.com/wiki/Cerulean_Robotics"/>
    <hyperlink ref="A33" r:id="rId88" tooltip="Lying, Congressional Style (Fallout: New Vegas)" display="http://fallout.wikia.com/wiki/Lying,_Congressional_Style_(Fallout:_New_Vegas)"/>
    <hyperlink ref="B33" r:id="rId89" tooltip="NCRCF" display="http://fallout.wikia.com/wiki/NCRCF"/>
    <hyperlink ref="A66" r:id="rId90" tooltip="Lying, Congressional Style (Fallout: New Vegas)" display="http://fallout.wikia.com/wiki/Lying,_Congressional_Style_(Fallout:_New_Vegas)"/>
    <hyperlink ref="B66" r:id="rId91" tooltip="The Tampico" display="http://fallout.wikia.com/wiki/The_Tampico"/>
    <hyperlink ref="C66" r:id="rId92" tooltip="Dead Money" display="http://fallout.wikia.com/wiki/Dead_Money"/>
    <hyperlink ref="A34" r:id="rId93" tooltip="Nikola Tesla and You (Fallout: New Vegas)" display="http://fallout.wikia.com/wiki/Nikola_Tesla_and_You_(Fallout:_New_Vegas)"/>
    <hyperlink ref="B34" r:id="rId94" tooltip="REPCONN Headquarters" display="http://fallout.wikia.com/wiki/REPCONN_Headquarters"/>
    <hyperlink ref="A35" r:id="rId95" tooltip="Nikola Tesla and You (Fallout: New Vegas)" display="http://fallout.wikia.com/wiki/Nikola_Tesla_and_You_(Fallout:_New_Vegas)"/>
    <hyperlink ref="B35" r:id="rId96" tooltip="REPCONN Headquarters" display="http://fallout.wikia.com/wiki/REPCONN_Headquarters"/>
    <hyperlink ref="A36" r:id="rId97" tooltip="Nikola Tesla and You (Fallout: New Vegas)" display="http://fallout.wikia.com/wiki/Nikola_Tesla_and_You_(Fallout:_New_Vegas)"/>
    <hyperlink ref="B36" r:id="rId98" tooltip="Hidden Valley" display="http://fallout.wikia.com/wiki/Hidden_Valley"/>
    <hyperlink ref="A37" r:id="rId99" tooltip="Nikola Tesla and You (Fallout: New Vegas)" display="http://fallout.wikia.com/wiki/Nikola_Tesla_and_You_(Fallout:_New_Vegas)"/>
    <hyperlink ref="B37" r:id="rId100" tooltip="Old Nuclear Test Site" display="http://fallout.wikia.com/wiki/Old_Nuclear_Test_Site"/>
    <hyperlink ref="A67" r:id="rId101" tooltip="Nikola Tesla and You (Fallout: New Vegas)" display="http://fallout.wikia.com/wiki/Nikola_Tesla_and_You_(Fallout:_New_Vegas)"/>
    <hyperlink ref="B67" r:id="rId102" tooltip="Sierra Madre Casino Vault" display="http://fallout.wikia.com/wiki/Sierra_Madre_Casino_Vault"/>
    <hyperlink ref="C67" r:id="rId103" tooltip="Dead Money" display="http://fallout.wikia.com/wiki/Dead_Money"/>
    <hyperlink ref="A38" r:id="rId104" tooltip="Pugilism Illustrated (Fallout: New Vegas)" display="http://fallout.wikia.com/wiki/Pugilism_Illustrated_(Fallout:_New_Vegas)"/>
    <hyperlink ref="B38" r:id="rId105" tooltip="Nipton Road Reststop" display="http://fallout.wikia.com/wiki/Nipton_Road_Reststop"/>
    <hyperlink ref="A39" r:id="rId106" tooltip="Pugilism Illustrated (Fallout: New Vegas)" display="http://fallout.wikia.com/wiki/Pugilism_Illustrated_(Fallout:_New_Vegas)"/>
    <hyperlink ref="B39" r:id="rId107" tooltip="The Tops" display="http://fallout.wikia.com/wiki/The_Tops"/>
    <hyperlink ref="A40" r:id="rId108" tooltip="Pugilism Illustrated (Fallout: New Vegas)" display="http://fallout.wikia.com/wiki/Pugilism_Illustrated_(Fallout:_New_Vegas)"/>
    <hyperlink ref="B40" r:id="rId109" tooltip="Fisherman's Pride Shack" display="http://fallout.wikia.com/wiki/Fisherman%27s_Pride_Shack"/>
    <hyperlink ref="A41" r:id="rId110" tooltip="Pugilism Illustrated (Fallout: New Vegas)" display="http://fallout.wikia.com/wiki/Pugilism_Illustrated_(Fallout:_New_Vegas)"/>
    <hyperlink ref="B41" r:id="rId111" tooltip="Vault 11" display="http://fallout.wikia.com/wiki/Vault_11"/>
    <hyperlink ref="A56" r:id="rId112" tooltip="Pugilism Illustrated (Fallout: New Vegas)" display="http://fallout.wikia.com/wiki/Pugilism_Illustrated_(Fallout:_New_Vegas)"/>
    <hyperlink ref="B56" r:id="rId113" tooltip="Villa" display="http://fallout.wikia.com/wiki/Villa"/>
    <hyperlink ref="C56" r:id="rId114" tooltip="Dead Money" display="http://fallout.wikia.com/wiki/Dead_Money"/>
    <hyperlink ref="A42" r:id="rId115" tooltip="Tales of a Junktown Jerky Vendor (Fallout: New Vegas)" display="http://fallout.wikia.com/wiki/Tales_of_a_Junktown_Jerky_Vendor_(Fallout:_New_Vegas)"/>
    <hyperlink ref="B42" r:id="rId116" tooltip="Vault 22" display="http://fallout.wikia.com/wiki/Vault_22"/>
    <hyperlink ref="A43" r:id="rId117" tooltip="Tales of a Junktown Jerky Vendor (Fallout: New Vegas)" display="http://fallout.wikia.com/wiki/Tales_of_a_Junktown_Jerky_Vendor_(Fallout:_New_Vegas)"/>
    <hyperlink ref="B43" r:id="rId118" tooltip="Allied Technologies Offices" display="http://fallout.wikia.com/wiki/Allied_Technologies_Offices"/>
    <hyperlink ref="A44" r:id="rId119" tooltip="Tales of a Junktown Jerky Vendor (Fallout: New Vegas)" display="http://fallout.wikia.com/wiki/Tales_of_a_Junktown_Jerky_Vendor_(Fallout:_New_Vegas)"/>
    <hyperlink ref="B44" r:id="rId120" tooltip="Cap Counterfeiting Shack" display="http://fallout.wikia.com/wiki/Cap_Counterfeiting_Shack"/>
    <hyperlink ref="A45" r:id="rId121" tooltip="Tales of a Junktown Jerky Vendor (Fallout: New Vegas)" display="http://fallout.wikia.com/wiki/Tales_of_a_Junktown_Jerky_Vendor_(Fallout:_New_Vegas)"/>
    <hyperlink ref="B45" r:id="rId122" tooltip="Primm" display="http://fallout.wikia.com/wiki/Primm"/>
    <hyperlink ref="A62" r:id="rId123" tooltip="Tales of a Junktown Jerky Vendor (Fallout: New Vegas)" display="http://fallout.wikia.com/wiki/Tales_of_a_Junktown_Jerky_Vendor_(Fallout:_New_Vegas)"/>
    <hyperlink ref="B62" r:id="rId124" tooltip="Salida del Sol" display="http://fallout.wikia.com/wiki/Salida_del_Sol"/>
    <hyperlink ref="C62" r:id="rId125" tooltip="Dead Money" display="http://fallout.wikia.com/wiki/Dead_Money"/>
    <hyperlink ref="A46" r:id="rId126" tooltip="Tumblers Today (Fallout: New Vegas)" display="http://fallout.wikia.com/wiki/Tumblers_Today_(Fallout:_New_Vegas)"/>
    <hyperlink ref="B46" r:id="rId127" tooltip="Silver Peak Mine" display="http://fallout.wikia.com/wiki/Silver_Peak_Mine"/>
    <hyperlink ref="A47" r:id="rId128" tooltip="Tumblers Today (Fallout: New Vegas)" display="http://fallout.wikia.com/wiki/Tumblers_Today_(Fallout:_New_Vegas)"/>
    <hyperlink ref="B47" r:id="rId129" tooltip="Bitter Springs Recreation Area" display="http://fallout.wikia.com/wiki/Bitter_Springs_Recreation_Area"/>
    <hyperlink ref="A48" r:id="rId130" tooltip="Tumblers Today (Fallout: New Vegas)" display="http://fallout.wikia.com/wiki/Tumblers_Today_(Fallout:_New_Vegas)"/>
    <hyperlink ref="B48" r:id="rId131" tooltip="The Prospector's Den" display="http://fallout.wikia.com/wiki/The_Prospector%27s_Den"/>
    <hyperlink ref="A49" r:id="rId132" tooltip="Tumblers Today (Fallout: New Vegas)" display="http://fallout.wikia.com/wiki/Tumblers_Today_(Fallout:_New_Vegas)"/>
    <hyperlink ref="B49" r:id="rId133" tooltip="Wolfhorn Ranch" display="http://fallout.wikia.com/wiki/Wolfhorn_Ranch"/>
    <hyperlink ref="A50" r:id="rId134" tooltip="Tumblers Today (Fallout: New Vegas)" display="http://fallout.wikia.com/wiki/Tumblers_Today_(Fallout:_New_Vegas)"/>
    <hyperlink ref="B50" r:id="rId135" tooltip="Hoover Dam" display="http://fallout.wikia.com/wiki/Hoover_Dam"/>
    <hyperlink ref="A63" r:id="rId136" tooltip="Tumblers Today (Fallout: New Vegas)" display="http://fallout.wikia.com/wiki/Tumblers_Today_(Fallout:_New_Vegas)"/>
    <hyperlink ref="B63" r:id="rId137" tooltip="Sierra Madre Casino (hotel)" display="http://fallout.wikia.com/wiki/Sierra_Madre_Casino_(hotel)"/>
    <hyperlink ref="C63" r:id="rId138" tooltip="Dead Money" display="http://fallout.wikia.com/wiki/Dead_Money"/>
    <hyperlink ref="A51" r:id="rId139" tooltip="Wasteland Survival Guide (Fallout: New Vegas)" display="http://fallout.wikia.com/wiki/Wasteland_Survival_Guide_(Fallout:_New_Vegas)"/>
    <hyperlink ref="B51" r:id="rId140" tooltip="Scavenger Platform" display="http://fallout.wikia.com/wiki/Scavenger_Platform"/>
    <hyperlink ref="A52" r:id="rId141" tooltip="Wasteland Survival Guide (Fallout: New Vegas)" display="http://fallout.wikia.com/wiki/Wasteland_Survival_Guide_(Fallout:_New_Vegas)"/>
    <hyperlink ref="B52" r:id="rId142" tooltip="Lone Wolf Radio" display="http://fallout.wikia.com/wiki/Lone_Wolf_Radio"/>
    <hyperlink ref="A53" r:id="rId143" tooltip="Wasteland Survival Guide (Fallout: New Vegas)" display="http://fallout.wikia.com/wiki/Wasteland_Survival_Guide_(Fallout:_New_Vegas)"/>
    <hyperlink ref="B53" r:id="rId144" tooltip="Mesquite Mountains Camp Site" display="http://fallout.wikia.com/wiki/Mesquite_Mountains_Camp_Site"/>
    <hyperlink ref="A54" r:id="rId145" tooltip="Wasteland Survival Guide (Fallout: New Vegas)" display="http://fallout.wikia.com/wiki/Wasteland_Survival_Guide_(Fallout:_New_Vegas)"/>
    <hyperlink ref="B54" r:id="rId146" tooltip="Matthews Animal Husbandry Farm" display="http://fallout.wikia.com/wiki/Matthews_Animal_Husbandry_Farm"/>
  </hyperlinks>
  <pageMargins left="0.7" right="0.7" top="0.75" bottom="0.75" header="0.3" footer="0.3"/>
  <pageSetup orientation="portrait" horizontalDpi="300" verticalDpi="300" r:id="rId147"/>
</worksheet>
</file>

<file path=xl/worksheets/sheet5.xml><?xml version="1.0" encoding="utf-8"?>
<worksheet xmlns="http://schemas.openxmlformats.org/spreadsheetml/2006/main" xmlns:r="http://schemas.openxmlformats.org/officeDocument/2006/relationships">
  <dimension ref="A1:D24"/>
  <sheetViews>
    <sheetView workbookViewId="0">
      <selection activeCell="D25" sqref="D25"/>
    </sheetView>
  </sheetViews>
  <sheetFormatPr defaultRowHeight="15"/>
  <cols>
    <col min="1" max="1" width="49.42578125" customWidth="1"/>
    <col min="2" max="2" width="9.7109375" customWidth="1"/>
    <col min="3" max="3" width="108.85546875" customWidth="1"/>
    <col min="5" max="5" width="32.42578125" customWidth="1"/>
    <col min="6" max="6" width="36.28515625" customWidth="1"/>
  </cols>
  <sheetData>
    <row r="1" spans="1:4">
      <c r="A1" s="3" t="s">
        <v>36</v>
      </c>
      <c r="B1" s="3" t="s">
        <v>37</v>
      </c>
      <c r="C1" s="3" t="s">
        <v>38</v>
      </c>
      <c r="D1" s="21" t="s">
        <v>60</v>
      </c>
    </row>
    <row r="2" spans="1:4">
      <c r="A2" s="2" t="s">
        <v>45</v>
      </c>
      <c r="B2" s="1">
        <v>-25</v>
      </c>
      <c r="C2" s="1" t="s">
        <v>46</v>
      </c>
      <c r="D2" s="12"/>
    </row>
    <row r="3" spans="1:4">
      <c r="A3" s="2" t="s">
        <v>39</v>
      </c>
      <c r="B3" s="1">
        <v>-20</v>
      </c>
      <c r="C3" s="1" t="s">
        <v>40</v>
      </c>
      <c r="D3" s="12"/>
    </row>
    <row r="4" spans="1:4">
      <c r="A4" s="2" t="s">
        <v>57</v>
      </c>
      <c r="B4" s="1">
        <v>-20</v>
      </c>
      <c r="C4" s="1" t="s">
        <v>46</v>
      </c>
      <c r="D4" s="12"/>
    </row>
    <row r="5" spans="1:4">
      <c r="D5" s="12"/>
    </row>
    <row r="6" spans="1:4">
      <c r="A6" s="2" t="s">
        <v>53</v>
      </c>
      <c r="B6" s="1">
        <v>-60</v>
      </c>
      <c r="C6" s="1" t="s">
        <v>54</v>
      </c>
      <c r="D6" s="12"/>
    </row>
    <row r="7" spans="1:4">
      <c r="A7" s="2" t="s">
        <v>58</v>
      </c>
      <c r="B7" s="1">
        <v>-20</v>
      </c>
      <c r="C7" s="1" t="s">
        <v>59</v>
      </c>
      <c r="D7" s="12"/>
    </row>
    <row r="8" spans="1:4">
      <c r="A8" s="2" t="s">
        <v>51</v>
      </c>
      <c r="B8" s="1">
        <v>-24</v>
      </c>
      <c r="C8" s="1" t="s">
        <v>52</v>
      </c>
      <c r="D8" s="12"/>
    </row>
    <row r="9" spans="1:4" ht="30">
      <c r="A9" s="2" t="s">
        <v>49</v>
      </c>
      <c r="B9" s="1">
        <v>-20</v>
      </c>
      <c r="C9" s="1" t="s">
        <v>50</v>
      </c>
      <c r="D9" s="12"/>
    </row>
    <row r="10" spans="1:4">
      <c r="D10" s="12"/>
    </row>
    <row r="11" spans="1:4">
      <c r="A11" s="2" t="s">
        <v>28</v>
      </c>
      <c r="B11" s="1">
        <v>-250</v>
      </c>
      <c r="C11" s="1" t="s">
        <v>29</v>
      </c>
      <c r="D11" s="12"/>
    </row>
    <row r="12" spans="1:4">
      <c r="A12" s="2" t="s">
        <v>47</v>
      </c>
      <c r="B12" s="1">
        <v>-100</v>
      </c>
      <c r="C12" s="1" t="s">
        <v>48</v>
      </c>
      <c r="D12" s="12"/>
    </row>
    <row r="13" spans="1:4">
      <c r="A13" s="2" t="s">
        <v>32</v>
      </c>
      <c r="B13" s="1">
        <v>-175</v>
      </c>
      <c r="C13" s="1" t="s">
        <v>33</v>
      </c>
      <c r="D13" s="12"/>
    </row>
    <row r="14" spans="1:4">
      <c r="A14" s="2" t="s">
        <v>41</v>
      </c>
      <c r="B14" s="1">
        <v>-20</v>
      </c>
      <c r="C14" s="1" t="s">
        <v>42</v>
      </c>
      <c r="D14" s="12"/>
    </row>
    <row r="15" spans="1:4">
      <c r="A15" s="2" t="s">
        <v>43</v>
      </c>
      <c r="B15" s="1">
        <v>-20</v>
      </c>
      <c r="C15" s="1" t="s">
        <v>44</v>
      </c>
      <c r="D15" s="12"/>
    </row>
    <row r="16" spans="1:4">
      <c r="D16" s="12"/>
    </row>
    <row r="17" spans="1:4">
      <c r="A17" s="2" t="s">
        <v>26</v>
      </c>
      <c r="B17" s="1">
        <v>-250</v>
      </c>
      <c r="C17" s="1" t="s">
        <v>27</v>
      </c>
      <c r="D17" s="12"/>
    </row>
    <row r="18" spans="1:4">
      <c r="A18" s="2" t="s">
        <v>30</v>
      </c>
      <c r="B18" s="1">
        <v>-125</v>
      </c>
      <c r="C18" s="1" t="s">
        <v>31</v>
      </c>
      <c r="D18" s="12"/>
    </row>
    <row r="19" spans="1:4">
      <c r="A19" s="2" t="s">
        <v>34</v>
      </c>
      <c r="B19" s="1">
        <v>-100</v>
      </c>
      <c r="C19" s="1" t="s">
        <v>35</v>
      </c>
      <c r="D19" s="12"/>
    </row>
    <row r="20" spans="1:4">
      <c r="A20" s="2" t="s">
        <v>55</v>
      </c>
      <c r="B20" s="1">
        <v>-20</v>
      </c>
      <c r="C20" s="1" t="s">
        <v>56</v>
      </c>
      <c r="D20" s="12"/>
    </row>
    <row r="21" spans="1:4">
      <c r="D21" s="12"/>
    </row>
    <row r="22" spans="1:4">
      <c r="A22" s="2" t="s">
        <v>693</v>
      </c>
      <c r="B22" s="1">
        <v>-10</v>
      </c>
      <c r="C22" s="1" t="s">
        <v>694</v>
      </c>
      <c r="D22" s="12"/>
    </row>
    <row r="23" spans="1:4">
      <c r="A23" s="2" t="s">
        <v>695</v>
      </c>
      <c r="B23" s="1">
        <v>-10</v>
      </c>
      <c r="C23" s="1" t="s">
        <v>696</v>
      </c>
      <c r="D23" s="12"/>
    </row>
    <row r="24" spans="1:4">
      <c r="A24" s="2" t="s">
        <v>692</v>
      </c>
      <c r="B24" s="1">
        <v>-10</v>
      </c>
      <c r="C24" s="1" t="s">
        <v>697</v>
      </c>
      <c r="D24" s="12"/>
    </row>
  </sheetData>
  <hyperlinks>
    <hyperlink ref="A17" r:id="rId1" tooltip="Auto. rifle upgr. internals" display="http://fallout.wikia.com/wiki/Auto._rifle_upgr._internals"/>
    <hyperlink ref="A11" r:id="rId2" tooltip="Bear trap fist HD springs" display="http://fallout.wikia.com/wiki/Bear_trap_fist_HD_springs"/>
    <hyperlink ref="A18" r:id="rId3" tooltip="Holorifle adv. calibration" display="http://fallout.wikia.com/wiki/Holorifle_adv._calibration"/>
    <hyperlink ref="A13" r:id="rId4" tooltip="Holorifle focus optics" display="http://fallout.wikia.com/wiki/Holorifle_focus_optics"/>
    <hyperlink ref="A19" r:id="rId5" tooltip="Holorifle reinf. components" display="http://fallout.wikia.com/wiki/Holorifle_reinf._components"/>
    <hyperlink ref="A3" r:id="rId6" tooltip="Med-X" display="http://fallout.wikia.com/wiki/Med-X"/>
    <hyperlink ref="A14" r:id="rId7" tooltip="Rad-X" display="http://fallout.wikia.com/wiki/Rad-X"/>
    <hyperlink ref="A15" r:id="rId8" tooltip="RadAway" display="http://fallout.wikia.com/wiki/RadAway"/>
    <hyperlink ref="A4" r:id="rId9" tooltip="Mentats" display="http://fallout.wikia.com/wiki/Mentats"/>
    <hyperlink ref="A12" r:id="rId10" tooltip="Super stimpak (Fallout: New Vegas)" display="http://fallout.wikia.com/wiki/Super_stimpak_(Fallout:_New_Vegas)"/>
    <hyperlink ref="A9" r:id="rId11" tooltip="Weapon Repair Kit" display="http://fallout.wikia.com/wiki/Weapon_Repair_Kit"/>
    <hyperlink ref="A8" r:id="rId12" tooltip=".357 Magnum" display="http://fallout.wikia.com/wiki/.357_Magnum"/>
    <hyperlink ref="A1" display="Item"/>
    <hyperlink ref="B1" display="Chip Cost"/>
    <hyperlink ref="C1" display="Holotape Location"/>
    <hyperlink ref="A20" r:id="rId13" tooltip="Buffout" display="http://fallout.wikia.com/wiki/Buffout"/>
    <hyperlink ref="A6" r:id="rId14" tooltip=".308 round (Fallout: New Vegas)" display="http://fallout.wikia.com/wiki/.308_round_(Fallout:_New_Vegas)"/>
    <hyperlink ref="A22" r:id="rId15" tooltip="Scotch" display="http://fallout.wikia.com/wiki/Scotch"/>
    <hyperlink ref="A23" r:id="rId16" tooltip="Vodka" display="http://fallout.wikia.com/wiki/Vodka"/>
    <hyperlink ref="A24" r:id="rId17" tooltip="Wine" display="http://fallout.wikia.com/wiki/Wine"/>
  </hyperlinks>
  <pageMargins left="0.7" right="0.7" top="0.75" bottom="0.75" header="0.3" footer="0.3"/>
  <drawing r:id="rId18"/>
</worksheet>
</file>

<file path=xl/worksheets/sheet6.xml><?xml version="1.0" encoding="utf-8"?>
<worksheet xmlns="http://schemas.openxmlformats.org/spreadsheetml/2006/main" xmlns:r="http://schemas.openxmlformats.org/officeDocument/2006/relationships">
  <dimension ref="A1:D27"/>
  <sheetViews>
    <sheetView workbookViewId="0">
      <selection activeCell="D34" sqref="D34"/>
    </sheetView>
  </sheetViews>
  <sheetFormatPr defaultRowHeight="15"/>
  <cols>
    <col min="1" max="1" width="36.85546875" style="25" customWidth="1"/>
    <col min="2" max="2" width="129.140625" style="25" customWidth="1"/>
    <col min="3" max="3" width="9.28515625" style="25" bestFit="1" customWidth="1"/>
    <col min="4" max="4" width="9.140625" style="20"/>
    <col min="5" max="16384" width="9.140625" style="25"/>
  </cols>
  <sheetData>
    <row r="1" spans="1:3" ht="30">
      <c r="A1" s="30" t="s">
        <v>659</v>
      </c>
      <c r="B1" s="35" t="s">
        <v>660</v>
      </c>
      <c r="C1" s="5" t="s">
        <v>661</v>
      </c>
    </row>
    <row r="2" spans="1:3" ht="30">
      <c r="A2" s="30" t="s">
        <v>668</v>
      </c>
      <c r="B2" s="35" t="s">
        <v>669</v>
      </c>
      <c r="C2" s="5" t="s">
        <v>670</v>
      </c>
    </row>
    <row r="3" spans="1:3" ht="30">
      <c r="A3" s="30" t="s">
        <v>674</v>
      </c>
      <c r="B3" s="35" t="s">
        <v>675</v>
      </c>
      <c r="C3" s="5" t="s">
        <v>676</v>
      </c>
    </row>
    <row r="4" spans="1:3">
      <c r="A4" s="30" t="s">
        <v>686</v>
      </c>
      <c r="B4" s="35" t="s">
        <v>687</v>
      </c>
      <c r="C4" s="5" t="s">
        <v>688</v>
      </c>
    </row>
    <row r="5" spans="1:3" ht="30">
      <c r="A5" s="30" t="s">
        <v>689</v>
      </c>
      <c r="B5" s="35" t="s">
        <v>690</v>
      </c>
      <c r="C5" s="5" t="s">
        <v>691</v>
      </c>
    </row>
    <row r="6" spans="1:3">
      <c r="A6" s="30" t="s">
        <v>680</v>
      </c>
      <c r="B6" s="35" t="s">
        <v>681</v>
      </c>
      <c r="C6" s="5" t="s">
        <v>682</v>
      </c>
    </row>
    <row r="7" spans="1:3">
      <c r="A7" s="30"/>
      <c r="B7" s="35"/>
      <c r="C7" s="5"/>
    </row>
    <row r="8" spans="1:3" ht="30">
      <c r="A8" s="30" t="s">
        <v>638</v>
      </c>
      <c r="B8" s="35" t="s">
        <v>639</v>
      </c>
      <c r="C8" s="5" t="s">
        <v>640</v>
      </c>
    </row>
    <row r="9" spans="1:3" ht="30">
      <c r="A9" s="30" t="s">
        <v>647</v>
      </c>
      <c r="B9" s="35" t="s">
        <v>648</v>
      </c>
      <c r="C9" s="5" t="s">
        <v>649</v>
      </c>
    </row>
    <row r="10" spans="1:3" ht="30">
      <c r="A10" s="30" t="s">
        <v>650</v>
      </c>
      <c r="B10" s="35" t="s">
        <v>651</v>
      </c>
      <c r="C10" s="5" t="s">
        <v>652</v>
      </c>
    </row>
    <row r="11" spans="1:3" ht="30">
      <c r="A11" s="30" t="s">
        <v>629</v>
      </c>
      <c r="B11" s="35" t="s">
        <v>630</v>
      </c>
      <c r="C11" s="5" t="s">
        <v>631</v>
      </c>
    </row>
    <row r="13" spans="1:3" ht="30">
      <c r="A13" s="30" t="s">
        <v>656</v>
      </c>
      <c r="B13" s="35" t="s">
        <v>657</v>
      </c>
      <c r="C13" s="5" t="s">
        <v>658</v>
      </c>
    </row>
    <row r="14" spans="1:3" ht="30">
      <c r="A14" s="30" t="s">
        <v>662</v>
      </c>
      <c r="B14" s="35" t="s">
        <v>663</v>
      </c>
      <c r="C14" s="5" t="s">
        <v>664</v>
      </c>
    </row>
    <row r="15" spans="1:3">
      <c r="A15" s="30" t="s">
        <v>665</v>
      </c>
      <c r="B15" s="35" t="s">
        <v>666</v>
      </c>
      <c r="C15" s="5" t="s">
        <v>667</v>
      </c>
    </row>
    <row r="16" spans="1:3" ht="30">
      <c r="A16" s="30" t="s">
        <v>671</v>
      </c>
      <c r="B16" s="35" t="s">
        <v>672</v>
      </c>
      <c r="C16" s="5" t="s">
        <v>673</v>
      </c>
    </row>
    <row r="18" spans="1:3" ht="30">
      <c r="A18" s="30" t="s">
        <v>653</v>
      </c>
      <c r="B18" s="35" t="s">
        <v>654</v>
      </c>
      <c r="C18" s="5" t="s">
        <v>655</v>
      </c>
    </row>
    <row r="19" spans="1:3" ht="30">
      <c r="A19" s="30" t="s">
        <v>677</v>
      </c>
      <c r="B19" s="35" t="s">
        <v>678</v>
      </c>
      <c r="C19" s="5" t="s">
        <v>679</v>
      </c>
    </row>
    <row r="21" spans="1:3" ht="30">
      <c r="A21" s="30" t="s">
        <v>683</v>
      </c>
      <c r="B21" s="34" t="s">
        <v>684</v>
      </c>
      <c r="C21" s="5" t="s">
        <v>685</v>
      </c>
    </row>
    <row r="22" spans="1:3" ht="30">
      <c r="A22" s="30" t="s">
        <v>644</v>
      </c>
      <c r="B22" s="34" t="s">
        <v>645</v>
      </c>
      <c r="C22" s="5" t="s">
        <v>646</v>
      </c>
    </row>
    <row r="24" spans="1:3" ht="30">
      <c r="A24" s="30" t="s">
        <v>641</v>
      </c>
      <c r="B24" s="34" t="s">
        <v>642</v>
      </c>
      <c r="C24" s="5" t="s">
        <v>643</v>
      </c>
    </row>
    <row r="25" spans="1:3">
      <c r="A25" s="30" t="s">
        <v>635</v>
      </c>
      <c r="B25" s="34" t="s">
        <v>636</v>
      </c>
      <c r="C25" s="5" t="s">
        <v>637</v>
      </c>
    </row>
    <row r="26" spans="1:3">
      <c r="A26" s="31" t="s">
        <v>632</v>
      </c>
      <c r="B26" s="33" t="s">
        <v>633</v>
      </c>
      <c r="C26" s="32" t="s">
        <v>634</v>
      </c>
    </row>
    <row r="27" spans="1:3">
      <c r="A27" s="31"/>
      <c r="B27" s="33"/>
      <c r="C27" s="32"/>
    </row>
  </sheetData>
  <mergeCells count="3">
    <mergeCell ref="A26:A27"/>
    <mergeCell ref="B26:B27"/>
    <mergeCell ref="C26:C27"/>
  </mergeCells>
  <hyperlinks>
    <hyperlink ref="C25" r:id="rId1" tooltip="Help:Form IDs" display="http://fallout.wikia.com/wiki/Help:Form_IDs"/>
    <hyperlink ref="B8" r:id="rId2" tooltip="Medical District" display="http://fallout.wikia.com/wiki/Medical_District"/>
    <hyperlink ref="C8" r:id="rId3" tooltip="Help:Form IDs" display="http://fallout.wikia.com/wiki/Help:Form_IDs"/>
    <hyperlink ref="C24" r:id="rId4" tooltip="Help:Form IDs" display="http://fallout.wikia.com/wiki/Help:Form_IDs"/>
    <hyperlink ref="C22" r:id="rId5" tooltip="Help:Form IDs" display="http://fallout.wikia.com/wiki/Help:Form_IDs"/>
    <hyperlink ref="B9" r:id="rId6" tooltip="Medical District" display="http://fallout.wikia.com/wiki/Medical_District"/>
    <hyperlink ref="C9" r:id="rId7" tooltip="Help:Form IDs" display="http://fallout.wikia.com/wiki/Help:Form_IDs"/>
    <hyperlink ref="B10" r:id="rId8" tooltip="Medical District" display="http://fallout.wikia.com/wiki/Medical_District"/>
    <hyperlink ref="C10" r:id="rId9" tooltip="Help:Form IDs" display="http://fallout.wikia.com/wiki/Help:Form_IDs"/>
    <hyperlink ref="B18" r:id="rId10" tooltip="Salida del Sol North" display="http://fallout.wikia.com/wiki/Salida_del_Sol_North"/>
    <hyperlink ref="C18" r:id="rId11" tooltip="Help:Form IDs" display="http://fallout.wikia.com/wiki/Help:Form_IDs"/>
    <hyperlink ref="B13" r:id="rId12" tooltip="Residential District" display="http://fallout.wikia.com/wiki/Residential_District"/>
    <hyperlink ref="C13" r:id="rId13" tooltip="Help:Form IDs" display="http://fallout.wikia.com/wiki/Help:Form_IDs"/>
    <hyperlink ref="B1" r:id="rId14" tooltip="Villa" display="http://fallout.wikia.com/wiki/Villa"/>
    <hyperlink ref="C1" r:id="rId15" tooltip="Help:Form IDs" display="http://fallout.wikia.com/wiki/Help:Form_IDs"/>
    <hyperlink ref="B14" r:id="rId16" tooltip="Residential District" display="http://fallout.wikia.com/wiki/Residential_District"/>
    <hyperlink ref="C14" r:id="rId17" tooltip="Help:Form IDs" display="http://fallout.wikia.com/wiki/Help:Form_IDs"/>
    <hyperlink ref="B15" r:id="rId18" tooltip="Residential District" display="http://fallout.wikia.com/wiki/Residential_District"/>
    <hyperlink ref="C15" r:id="rId19" tooltip="Help:Form IDs" display="http://fallout.wikia.com/wiki/Help:Form_IDs"/>
    <hyperlink ref="B2" r:id="rId20" tooltip="Villa" display="http://fallout.wikia.com/wiki/Villa"/>
    <hyperlink ref="C2" r:id="rId21" tooltip="Help:Form IDs" display="http://fallout.wikia.com/wiki/Help:Form_IDs"/>
    <hyperlink ref="B16" r:id="rId22" tooltip="Residential District" display="http://fallout.wikia.com/wiki/Residential_District"/>
    <hyperlink ref="C16" r:id="rId23" tooltip="Help:Form IDs" display="http://fallout.wikia.com/wiki/Help:Form_IDs"/>
    <hyperlink ref="B3" r:id="rId24" tooltip="Villa" display="http://fallout.wikia.com/wiki/Villa"/>
    <hyperlink ref="C3" r:id="rId25" tooltip="Help:Form IDs" display="http://fallout.wikia.com/wiki/Help:Form_IDs"/>
    <hyperlink ref="B19" r:id="rId26" tooltip="Salida del Sol North" display="http://fallout.wikia.com/wiki/Salida_del_Sol_North"/>
    <hyperlink ref="C19" r:id="rId27" tooltip="Help:Form IDs" display="http://fallout.wikia.com/wiki/Help:Form_IDs"/>
    <hyperlink ref="B6" r:id="rId28" tooltip="Villa Police Station" display="http://fallout.wikia.com/wiki/Villa_Police_Station"/>
    <hyperlink ref="C6" r:id="rId29" tooltip="Help:Form IDs" display="http://fallout.wikia.com/wiki/Help:Form_IDs"/>
    <hyperlink ref="C21" r:id="rId30" tooltip="Help:Form IDs" display="http://fallout.wikia.com/wiki/Help:Form_IDs"/>
    <hyperlink ref="B4" r:id="rId31" tooltip="Villa" display="http://fallout.wikia.com/wiki/Villa"/>
    <hyperlink ref="C4" r:id="rId32" tooltip="Help:Form IDs" display="http://fallout.wikia.com/wiki/Help:Form_IDs"/>
    <hyperlink ref="B5" r:id="rId33" tooltip="Villa" display="http://fallout.wikia.com/wiki/Villa"/>
    <hyperlink ref="C5" r:id="rId34" tooltip="Help:Form IDs" display="http://fallout.wikia.com/wiki/Help:Form_IDs"/>
    <hyperlink ref="B11" r:id="rId35" tooltip="Medical District" display="http://fallout.wikia.com/wiki/Medical_District"/>
    <hyperlink ref="C11" r:id="rId36" tooltip="Help:Form IDs" display="http://fallout.wikia.com/wiki/Help:Form_IDs"/>
    <hyperlink ref="C26" r:id="rId37" tooltip="Help:Form IDs" display="http://fallout.wikia.com/wiki/Help:Form_IDs"/>
  </hyperlinks>
  <pageMargins left="0.7" right="0.7" top="0.75" bottom="0.75" header="0.3" footer="0.3"/>
  <pageSetup orientation="portrait" horizontalDpi="300" verticalDpi="30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Special &amp; Skill Points</vt:lpstr>
      <vt:lpstr>Skill point placement</vt:lpstr>
      <vt:lpstr>Perks</vt:lpstr>
      <vt:lpstr>Skill Books</vt:lpstr>
      <vt:lpstr>DMoney Vending Machine Holotape</vt:lpstr>
      <vt:lpstr>Madre Playing Cards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dc:creator>
  <cp:lastModifiedBy>Christopher</cp:lastModifiedBy>
  <dcterms:created xsi:type="dcterms:W3CDTF">2011-04-08T07:45:53Z</dcterms:created>
  <dcterms:modified xsi:type="dcterms:W3CDTF">2011-08-04T07:07:05Z</dcterms:modified>
</cp:coreProperties>
</file>